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52\Secteur Vie Sportive\données\Competitions Jeunes\TNJ\Saison 2016-2017\"/>
    </mc:Choice>
  </mc:AlternateContent>
  <bookViews>
    <workbookView xWindow="0" yWindow="0" windowWidth="23040" windowHeight="8016" firstSheet="6" activeTab="9"/>
  </bookViews>
  <sheets>
    <sheet name="Simple Homme Benjamins" sheetId="2" r:id="rId1"/>
    <sheet name="Simple Dame Benjamins" sheetId="4" r:id="rId2"/>
    <sheet name="Double Hommes Benjamins" sheetId="3" r:id="rId3"/>
    <sheet name="Double Dames Benjamins" sheetId="5" r:id="rId4"/>
    <sheet name="Double Mixte Benjamins" sheetId="1" r:id="rId5"/>
    <sheet name="Simple Homme Minimes" sheetId="7" r:id="rId6"/>
    <sheet name="Simple Dame Minimes" sheetId="9" r:id="rId7"/>
    <sheet name="Double Hommes Minimes" sheetId="8" r:id="rId8"/>
    <sheet name="Double Dames Minimes" sheetId="10" r:id="rId9"/>
    <sheet name="Double Mixte Minimes" sheetId="6" r:id="rId10"/>
    <sheet name="Simple Hommes Cadets" sheetId="12" r:id="rId11"/>
    <sheet name="Simple Dame Cadets" sheetId="14" r:id="rId12"/>
    <sheet name="Double Hommes Cadets" sheetId="13" r:id="rId13"/>
    <sheet name="Double Dames Cadet" sheetId="15" r:id="rId14"/>
    <sheet name="Double Mixte Cadets" sheetId="11" r:id="rId15"/>
  </sheets>
  <calcPr calcId="162913"/>
</workbook>
</file>

<file path=xl/calcChain.xml><?xml version="1.0" encoding="utf-8"?>
<calcChain xmlns="http://schemas.openxmlformats.org/spreadsheetml/2006/main">
  <c r="C12" i="2" l="1"/>
  <c r="C16" i="9"/>
  <c r="C15" i="9"/>
  <c r="C13" i="9"/>
  <c r="C25" i="9"/>
  <c r="C20" i="9"/>
  <c r="C14" i="8"/>
  <c r="C26" i="7"/>
  <c r="C25" i="7"/>
  <c r="C27" i="7"/>
  <c r="C16" i="2" l="1"/>
  <c r="C17" i="2"/>
  <c r="C19" i="2"/>
  <c r="C14" i="2"/>
  <c r="C10" i="2"/>
  <c r="C11" i="2"/>
  <c r="C9" i="2"/>
  <c r="C15" i="2"/>
  <c r="C8" i="2"/>
  <c r="C6" i="2"/>
  <c r="C7" i="2"/>
  <c r="C4" i="2"/>
  <c r="C13" i="4"/>
  <c r="C20" i="4"/>
  <c r="C19" i="4"/>
  <c r="C15" i="4"/>
  <c r="C12" i="4"/>
  <c r="C5" i="4"/>
  <c r="C11" i="4"/>
  <c r="C10" i="4"/>
  <c r="C14" i="4"/>
  <c r="C6" i="4"/>
  <c r="C8" i="4"/>
  <c r="C4" i="4"/>
  <c r="C7" i="4"/>
  <c r="C24" i="3"/>
  <c r="C18" i="3"/>
  <c r="C14" i="3"/>
  <c r="C16" i="3"/>
  <c r="C26" i="3"/>
  <c r="C8" i="3"/>
  <c r="C20" i="3"/>
  <c r="C10" i="3"/>
  <c r="C6" i="3"/>
  <c r="C14" i="5"/>
  <c r="C26" i="5"/>
  <c r="C10" i="5"/>
  <c r="C12" i="5"/>
  <c r="C22" i="5"/>
  <c r="C6" i="5"/>
  <c r="C4" i="5"/>
  <c r="C8" i="5"/>
  <c r="C8" i="1"/>
  <c r="C22" i="1"/>
  <c r="C26" i="1"/>
  <c r="C28" i="1"/>
  <c r="C18" i="1"/>
  <c r="C16" i="1"/>
  <c r="C14" i="1"/>
  <c r="C6" i="1"/>
  <c r="C4" i="1"/>
  <c r="C10" i="1"/>
  <c r="C5" i="7"/>
  <c r="C6" i="7"/>
  <c r="C8" i="6"/>
</calcChain>
</file>

<file path=xl/sharedStrings.xml><?xml version="1.0" encoding="utf-8"?>
<sst xmlns="http://schemas.openxmlformats.org/spreadsheetml/2006/main" count="791" uniqueCount="309">
  <si>
    <t>Double Mixte Benjamins</t>
  </si>
  <si>
    <t>Rang</t>
  </si>
  <si>
    <t>NOM Prénom</t>
  </si>
  <si>
    <t>Points</t>
  </si>
  <si>
    <t>Nb étapes</t>
  </si>
  <si>
    <t>GERMAIN Tom</t>
  </si>
  <si>
    <t>LACOSTE Manon</t>
  </si>
  <si>
    <t>LABARTHE Baptiste</t>
  </si>
  <si>
    <t>CRESPEL Herveline</t>
  </si>
  <si>
    <t>LONG Evan</t>
  </si>
  <si>
    <t>NURIT Floriane</t>
  </si>
  <si>
    <t>AISSI Marie elohim</t>
  </si>
  <si>
    <t>SCHAFFNER Lilou</t>
  </si>
  <si>
    <t>LOUBRY Romain</t>
  </si>
  <si>
    <t>CESARI Marie</t>
  </si>
  <si>
    <t>CHAILLOUX Nathan</t>
  </si>
  <si>
    <t>COUVERT Lucie</t>
  </si>
  <si>
    <t>GOURDON Anthony</t>
  </si>
  <si>
    <t>PLANTEFEVE Malina</t>
  </si>
  <si>
    <t>LECARME Timothée</t>
  </si>
  <si>
    <t>HUYNH Alicia</t>
  </si>
  <si>
    <t>GOMI Amaury</t>
  </si>
  <si>
    <t>DESMOTS-CHACUN Kathell</t>
  </si>
  <si>
    <t>JUSTEL Mattéo</t>
  </si>
  <si>
    <t>RETHO Ninon</t>
  </si>
  <si>
    <t>MARIE Marco</t>
  </si>
  <si>
    <t>GAUTIER Emma</t>
  </si>
  <si>
    <t>BASTIDE Axel</t>
  </si>
  <si>
    <t>LADRET Jade</t>
  </si>
  <si>
    <t>AZAIS DAVY Benjamin</t>
  </si>
  <si>
    <t>BERGER Sarah</t>
  </si>
  <si>
    <t>CARON Davy</t>
  </si>
  <si>
    <t>GERMAIN Leane</t>
  </si>
  <si>
    <t>PERRIN Charly</t>
  </si>
  <si>
    <t>MOTTET Clémentine</t>
  </si>
  <si>
    <t>Document produit par BadNet v3.0r1 le 07-03-2017 03:43:45</t>
  </si>
  <si>
    <t>Simple Homme Benjamins</t>
  </si>
  <si>
    <t>LANIER Alex</t>
  </si>
  <si>
    <t>WAKHEVITSCH Arthur</t>
  </si>
  <si>
    <t>CHALLOIS Gabriel</t>
  </si>
  <si>
    <t>THAI Nicolas</t>
  </si>
  <si>
    <t>OSVALD Yohann</t>
  </si>
  <si>
    <t>AISSI Marie elie</t>
  </si>
  <si>
    <t>PAVY Rémi</t>
  </si>
  <si>
    <t>Double Hommes Benjamins</t>
  </si>
  <si>
    <t>PIRO Aristide</t>
  </si>
  <si>
    <t>VORUZ Eliot</t>
  </si>
  <si>
    <t>BOUDET Valentin</t>
  </si>
  <si>
    <t>LAYLAVOIX Ilann</t>
  </si>
  <si>
    <t>MECLOT Romain</t>
  </si>
  <si>
    <t>LUONG Ethan</t>
  </si>
  <si>
    <t>Simple Dame Benjamins</t>
  </si>
  <si>
    <t>LO Alison</t>
  </si>
  <si>
    <t>LE CORRE Juliette</t>
  </si>
  <si>
    <t>LACOUR Louane</t>
  </si>
  <si>
    <t>CANFAROTTA Hugoline</t>
  </si>
  <si>
    <t>JACOB Elsa</t>
  </si>
  <si>
    <t>MARCOT Solenn</t>
  </si>
  <si>
    <t>LINERO Charlotte</t>
  </si>
  <si>
    <t>GUERDER Eugenie</t>
  </si>
  <si>
    <t>Double Dames Benjamins</t>
  </si>
  <si>
    <t>BECKER Lilly</t>
  </si>
  <si>
    <t>MOLLET Amélia</t>
  </si>
  <si>
    <t>ROBERT Lou</t>
  </si>
  <si>
    <t>CESARI Lana</t>
  </si>
  <si>
    <t>LECAVELIER Clotilde</t>
  </si>
  <si>
    <t>GUILLEMAIN Chloé</t>
  </si>
  <si>
    <t>LEROY Adrienne</t>
  </si>
  <si>
    <t>LABARRE Anaé</t>
  </si>
  <si>
    <t>Double Mixte Minimes</t>
  </si>
  <si>
    <t>TATRANOVA Anna</t>
  </si>
  <si>
    <t>LEVEQUE Sacha</t>
  </si>
  <si>
    <t>SOUVERAIN Manon</t>
  </si>
  <si>
    <t>LEROY Alfred</t>
  </si>
  <si>
    <t>ORTUNO Andrea</t>
  </si>
  <si>
    <t>DESCHAMP Grégoire</t>
  </si>
  <si>
    <t>MAMMERI Tanina</t>
  </si>
  <si>
    <t>TAING Yohan</t>
  </si>
  <si>
    <t>DROUIN Emilie</t>
  </si>
  <si>
    <t>LACROIX Quentin</t>
  </si>
  <si>
    <t>POULBOT Noémie</t>
  </si>
  <si>
    <t>BECKER Antonin</t>
  </si>
  <si>
    <t>MANARANCHE Julie</t>
  </si>
  <si>
    <t>SCHOINDRE Luc</t>
  </si>
  <si>
    <t>BEGGA Elma</t>
  </si>
  <si>
    <t>LIEVRE Amaury</t>
  </si>
  <si>
    <t>DOLOU Gwenhael</t>
  </si>
  <si>
    <t>ROUX Edgar</t>
  </si>
  <si>
    <t>DROUARD Alison</t>
  </si>
  <si>
    <t>HOAREAU Nicolas</t>
  </si>
  <si>
    <t>JAFFRENNOU Laeticia</t>
  </si>
  <si>
    <t>BARBIERI Yohan</t>
  </si>
  <si>
    <t>GASSION Marine</t>
  </si>
  <si>
    <t>FABRE Gil</t>
  </si>
  <si>
    <t>TORES Aymeric</t>
  </si>
  <si>
    <t>DURON Nadege</t>
  </si>
  <si>
    <t>BARON-VEZILIER Simon</t>
  </si>
  <si>
    <t>VERKYNDT Karla</t>
  </si>
  <si>
    <t>CATTOEN Mael</t>
  </si>
  <si>
    <t>BOURNIER Léo</t>
  </si>
  <si>
    <t>BAUCHET Aurélie</t>
  </si>
  <si>
    <t>FÉVIN Tom</t>
  </si>
  <si>
    <t>DELATTRE Chloe</t>
  </si>
  <si>
    <t>HUCHER Nathan</t>
  </si>
  <si>
    <t>MARGUERITTE Tea</t>
  </si>
  <si>
    <t>DELORGE Tao</t>
  </si>
  <si>
    <t>DUMONT Constance</t>
  </si>
  <si>
    <t>RENOIR Lucas</t>
  </si>
  <si>
    <t>NAMBOT Anouk</t>
  </si>
  <si>
    <t>GRIPON Clément</t>
  </si>
  <si>
    <t>GAGLIARDI Lyse</t>
  </si>
  <si>
    <t>Simple Homme Minimes</t>
  </si>
  <si>
    <t>LOVANG Kimi</t>
  </si>
  <si>
    <t>VITAL Baptiste</t>
  </si>
  <si>
    <t>TOURNEFIER Paul</t>
  </si>
  <si>
    <t>DAOUDAL Tino</t>
  </si>
  <si>
    <t>LIEBART Louis</t>
  </si>
  <si>
    <t>MORIN Emilien</t>
  </si>
  <si>
    <t>RONGET Quentin</t>
  </si>
  <si>
    <t>BEGGA Natan</t>
  </si>
  <si>
    <t>BERTAPELLE Gabin</t>
  </si>
  <si>
    <t>DALADOIRE Maël</t>
  </si>
  <si>
    <t>Double Hommes Minimes</t>
  </si>
  <si>
    <t>VIVIER Hugo</t>
  </si>
  <si>
    <t>ARIAN Yanis</t>
  </si>
  <si>
    <t>SAMSON Malo</t>
  </si>
  <si>
    <t>TEL Damien</t>
  </si>
  <si>
    <t>KRIZMANIC Thibault</t>
  </si>
  <si>
    <t>LAMENDIN Aymeric</t>
  </si>
  <si>
    <t>CALVI Othys</t>
  </si>
  <si>
    <t>NGUYEN-VAN Liam</t>
  </si>
  <si>
    <t>WANG Eloi</t>
  </si>
  <si>
    <t>Simple Dame Minimes</t>
  </si>
  <si>
    <t>RATELET Kaéna</t>
  </si>
  <si>
    <t>BANCHONPANITH Kelly</t>
  </si>
  <si>
    <t>BOUSSAVIE Marie</t>
  </si>
  <si>
    <t>THOMAS Bulle</t>
  </si>
  <si>
    <t>LEPRINCE Romane</t>
  </si>
  <si>
    <t>LECROSNIER Ludivine</t>
  </si>
  <si>
    <t>ADLER Laurine</t>
  </si>
  <si>
    <t>LAMY Malou</t>
  </si>
  <si>
    <t>Double Dames Minimes</t>
  </si>
  <si>
    <t>FLORET Anae</t>
  </si>
  <si>
    <t>WARME Léonie</t>
  </si>
  <si>
    <t>CALVAGNAC Maelle</t>
  </si>
  <si>
    <t>CORNUEL Clara</t>
  </si>
  <si>
    <t>VERMANDE Léane</t>
  </si>
  <si>
    <t>CANTIN Amelie</t>
  </si>
  <si>
    <t>Double Mixte Cadets</t>
  </si>
  <si>
    <t>COURBON Calixte</t>
  </si>
  <si>
    <t>GAGELIN Lisa</t>
  </si>
  <si>
    <t>LANIER Theo</t>
  </si>
  <si>
    <t>CERLAND Alexandra</t>
  </si>
  <si>
    <t>OUAZZEN Martin</t>
  </si>
  <si>
    <t>BEGAUD Anais</t>
  </si>
  <si>
    <t>OSANNO Romain</t>
  </si>
  <si>
    <t>MARQUER Erell</t>
  </si>
  <si>
    <t>BRIDEL Alexandre</t>
  </si>
  <si>
    <t>COQUIO Justine</t>
  </si>
  <si>
    <t>BERTEAUX Tom</t>
  </si>
  <si>
    <t>LOISEAU Julie</t>
  </si>
  <si>
    <t>SAMSON Cyprien</t>
  </si>
  <si>
    <t>SIMON Alizée</t>
  </si>
  <si>
    <t>GAUDIN Yanis</t>
  </si>
  <si>
    <t>VALLET Flavie</t>
  </si>
  <si>
    <t>RAMANANA-RAHARY Lalaina</t>
  </si>
  <si>
    <t>GANCI Charlotte</t>
  </si>
  <si>
    <t>DIEUDONNÉ Romain</t>
  </si>
  <si>
    <t>CRISTIANI Elsa</t>
  </si>
  <si>
    <t>FOURCADE Thomas</t>
  </si>
  <si>
    <t>MARTINEZ Carla</t>
  </si>
  <si>
    <t>MISPELAERE Aymeric</t>
  </si>
  <si>
    <t>BENETREAU Camille</t>
  </si>
  <si>
    <t>VAUR Théo</t>
  </si>
  <si>
    <t>PAOLI Clara</t>
  </si>
  <si>
    <t>ZIEGLER Vincent</t>
  </si>
  <si>
    <t>MAÏO Célia</t>
  </si>
  <si>
    <t>BOURROUM Driss</t>
  </si>
  <si>
    <t>LEMESLE Diane</t>
  </si>
  <si>
    <t>MACALOU Vincent</t>
  </si>
  <si>
    <t>BEILLE Lou</t>
  </si>
  <si>
    <t>LACOUR Youri</t>
  </si>
  <si>
    <t>LESNE Cassandre</t>
  </si>
  <si>
    <t>ROGEZ Lucas</t>
  </si>
  <si>
    <t>POLITO Nina</t>
  </si>
  <si>
    <t>GOUMAIN Baptiste</t>
  </si>
  <si>
    <t>VAN GYSEL Leo</t>
  </si>
  <si>
    <t>CHEMINEAU Adèle</t>
  </si>
  <si>
    <t>MOTTET Valentin</t>
  </si>
  <si>
    <t>MATHIEU Auriane</t>
  </si>
  <si>
    <t>CHAILLOUX Bastien</t>
  </si>
  <si>
    <t>TRIGONA Zoé</t>
  </si>
  <si>
    <t>CASTELLS Ferdinand</t>
  </si>
  <si>
    <t>GUILBARD Emmy</t>
  </si>
  <si>
    <t>HOUDAYER Juliette</t>
  </si>
  <si>
    <t>Simple Hommes Cadets</t>
  </si>
  <si>
    <t>HOYAUX Guilhem</t>
  </si>
  <si>
    <t>GAUCHER Thomas</t>
  </si>
  <si>
    <t>LAMOTHE Thomas</t>
  </si>
  <si>
    <t>MOINE Nicolas</t>
  </si>
  <si>
    <t>GARY Etienne</t>
  </si>
  <si>
    <t>ALLAIN Clément</t>
  </si>
  <si>
    <t>SCALABRINO Romain</t>
  </si>
  <si>
    <t>LENOIR Pierre</t>
  </si>
  <si>
    <t>GAVOIS Rafaël</t>
  </si>
  <si>
    <t>BOULAY Victor</t>
  </si>
  <si>
    <t>Double Hommes Cadets</t>
  </si>
  <si>
    <t>LEFEVRE Louis</t>
  </si>
  <si>
    <t>RONGET Romain</t>
  </si>
  <si>
    <t>POIREE Mathieu</t>
  </si>
  <si>
    <t>TRAN Hugo</t>
  </si>
  <si>
    <t>BIME Elie</t>
  </si>
  <si>
    <t>ROBINNE Pierre</t>
  </si>
  <si>
    <t>GLAZIOU Antoine</t>
  </si>
  <si>
    <t>CANTIN Aymeric</t>
  </si>
  <si>
    <t>DOVILLE Léopold</t>
  </si>
  <si>
    <t>VANHAECKE Guillaume</t>
  </si>
  <si>
    <t>Simple Dame Cadets</t>
  </si>
  <si>
    <t>L'HUILLIER Romane</t>
  </si>
  <si>
    <t>MONTIEGE Lisa</t>
  </si>
  <si>
    <t>CABOURG Mélodie</t>
  </si>
  <si>
    <t>VERCELOT Emilie</t>
  </si>
  <si>
    <t>TAILFER Margot</t>
  </si>
  <si>
    <t>BRECHETEAU Lynn</t>
  </si>
  <si>
    <t>YVENAT Camille</t>
  </si>
  <si>
    <t>SUZANNE Marie</t>
  </si>
  <si>
    <t>LESCARRET Alice</t>
  </si>
  <si>
    <t>THOMAS Louise</t>
  </si>
  <si>
    <t>Double Dames Cadet</t>
  </si>
  <si>
    <t>SCHIANO Mélanie</t>
  </si>
  <si>
    <t>GHINOLFI Florine</t>
  </si>
  <si>
    <t>MISLIN Laura</t>
  </si>
  <si>
    <t>USSE Marine</t>
  </si>
  <si>
    <t>RENE Charlotte</t>
  </si>
  <si>
    <t>SEGAL Eva</t>
  </si>
  <si>
    <t>LAVENANT Youna</t>
  </si>
  <si>
    <t>PREMONT Juliette</t>
  </si>
  <si>
    <t>LANDRY Eline</t>
  </si>
  <si>
    <t>LE GALL Tina</t>
  </si>
  <si>
    <t>BERTIN Tifenn</t>
  </si>
  <si>
    <t>ROSZSCZYPALA Myriam</t>
  </si>
  <si>
    <t>GODARD Youna</t>
  </si>
  <si>
    <t>GEERAERTS Luca</t>
  </si>
  <si>
    <t>DOUGNAC Théo</t>
  </si>
  <si>
    <t>BOUVRIE Elliot</t>
  </si>
  <si>
    <t>ELAIN Gabin</t>
  </si>
  <si>
    <t>PICQUART Baptiste</t>
  </si>
  <si>
    <t>LAVENANT YOUNA</t>
  </si>
  <si>
    <t>DHERBILLY Gabriel</t>
  </si>
  <si>
    <t>MUZOLF Julien</t>
  </si>
  <si>
    <t>BOUSSOGNE Gabin</t>
  </si>
  <si>
    <t>REICHERT Victor</t>
  </si>
  <si>
    <t>BOUVRI Elliot</t>
  </si>
  <si>
    <t>ELAIN GabIN</t>
  </si>
  <si>
    <t>REZE Victor</t>
  </si>
  <si>
    <t>DUBOIS Milo</t>
  </si>
  <si>
    <t>GUINES Antoine</t>
  </si>
  <si>
    <t>LAMOTTE Thomas</t>
  </si>
  <si>
    <t>BLANCHARD Pierre</t>
  </si>
  <si>
    <t>HAENSLER Romane</t>
  </si>
  <si>
    <t>ARCHAMBAULT Marion</t>
  </si>
  <si>
    <t>LOURGHI Célia</t>
  </si>
  <si>
    <t>SEROT Marine</t>
  </si>
  <si>
    <t>DESMONS Soane</t>
  </si>
  <si>
    <t>MEILLERAY Julie</t>
  </si>
  <si>
    <t>BORJON-PITON Juline</t>
  </si>
  <si>
    <t>MEKHNECHE Alexis</t>
  </si>
  <si>
    <t>JEGO Tom</t>
  </si>
  <si>
    <t>REBOUL-L'ALEXANDRE Marius</t>
  </si>
  <si>
    <t>BODIN Grégoire</t>
  </si>
  <si>
    <t>JEANNE Alexandre</t>
  </si>
  <si>
    <t>BONHOMME Enzo</t>
  </si>
  <si>
    <t>MALOU Lamy</t>
  </si>
  <si>
    <t>MARBEUF Juliette</t>
  </si>
  <si>
    <t>Les 5 paires qualifiées au France Jeunes à Dreux</t>
  </si>
  <si>
    <t>Les 5 joueuses qualifiées au France Jeunes à Dreux</t>
  </si>
  <si>
    <t>Les 5 joueurs qualifiés au France Jeunes à Dreux</t>
  </si>
  <si>
    <t>LANIER Alex - Benjamin</t>
  </si>
  <si>
    <t>BECKER Lily</t>
  </si>
  <si>
    <t>MAURY Ambre</t>
  </si>
  <si>
    <t>GUERDER Eugénie</t>
  </si>
  <si>
    <t>LECAVELIER Clothilde</t>
  </si>
  <si>
    <t>MARIE Natty</t>
  </si>
  <si>
    <t>PERRIER Noa</t>
  </si>
  <si>
    <t>DHERBILLY Raphael</t>
  </si>
  <si>
    <t>SELLIER Mael</t>
  </si>
  <si>
    <t>BOUVET Ilann</t>
  </si>
  <si>
    <t>CREPIN Théo</t>
  </si>
  <si>
    <t>OUDIN Etan</t>
  </si>
  <si>
    <t>LALOT TRESSCARTE Tom</t>
  </si>
  <si>
    <t>NGUYEN VAN Tiago</t>
  </si>
  <si>
    <t>THIERRY Martin</t>
  </si>
  <si>
    <t>TAING Rémy - Poussin</t>
  </si>
  <si>
    <t>LEPINE Mathéo</t>
  </si>
  <si>
    <t>CAILLE Guillaume</t>
  </si>
  <si>
    <t>ROY Enogat</t>
  </si>
  <si>
    <t>DELATTRE Chloé</t>
  </si>
  <si>
    <t>BORJOPN-PIRON Juline</t>
  </si>
  <si>
    <t>CPPH</t>
  </si>
  <si>
    <t xml:space="preserve">ORTUNO Andrea - Minimes </t>
  </si>
  <si>
    <t>PDLL</t>
  </si>
  <si>
    <t>LIFB</t>
  </si>
  <si>
    <t>GEST</t>
  </si>
  <si>
    <t>BRET</t>
  </si>
  <si>
    <t>PACA</t>
  </si>
  <si>
    <t>CVDL</t>
  </si>
  <si>
    <t>HFRA</t>
  </si>
  <si>
    <t>OCCI</t>
  </si>
  <si>
    <t>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</si>
</sst>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0"/>
      <color rgb="FF20202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2060"/>
      <name val="Calibri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/>
    <xf numFmtId="0" fontId="0" fillId="0" borderId="0" xfId="0"/>
    <xf numFmtId="0" fontId="2" fillId="0" borderId="1" xfId="0" applyFont="1" applyBorder="1"/>
    <xf numFmtId="0" fontId="0" fillId="0" borderId="0" xfId="0"/>
    <xf numFmtId="0" fontId="0" fillId="0" borderId="2" xfId="0" applyBorder="1"/>
    <xf numFmtId="0" fontId="3" fillId="0" borderId="0" xfId="0" applyFont="1"/>
    <xf numFmtId="0" fontId="4" fillId="0" borderId="1" xfId="0" applyFont="1" applyBorder="1"/>
    <xf numFmtId="0" fontId="0" fillId="0" borderId="0" xfId="0"/>
    <xf numFmtId="0" fontId="5" fillId="0" borderId="1" xfId="0" applyFont="1" applyBorder="1"/>
    <xf numFmtId="0" fontId="8" fillId="0" borderId="1" xfId="0" applyFont="1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/>
    <xf numFmtId="0" fontId="2" fillId="0" borderId="0" xfId="0" applyFont="1" applyBorder="1"/>
    <xf numFmtId="0" fontId="0" fillId="2" borderId="1" xfId="0" applyFill="1" applyBorder="1"/>
    <xf numFmtId="0" fontId="5" fillId="2" borderId="1" xfId="0" applyFont="1" applyFill="1" applyBorder="1"/>
    <xf numFmtId="0" fontId="0" fillId="0" borderId="1" xfId="0" applyFill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I11" sqref="I11"/>
    </sheetView>
  </sheetViews>
  <sheetFormatPr baseColWidth="10" defaultColWidth="8.88671875" defaultRowHeight="14.4" x14ac:dyDescent="0.3"/>
  <cols>
    <col min="1" max="1" width="5.6640625" bestFit="1" customWidth="1"/>
    <col min="2" max="2" width="22.33203125" bestFit="1" customWidth="1"/>
    <col min="3" max="3" width="8" bestFit="1" customWidth="1"/>
    <col min="4" max="4" width="11.44140625" bestFit="1" customWidth="1"/>
    <col min="5" max="5" width="9.109375" bestFit="1"/>
    <col min="7" max="7" width="3" bestFit="1" customWidth="1"/>
    <col min="8" max="8" width="12.6640625" bestFit="1" customWidth="1"/>
    <col min="9" max="9" width="3" bestFit="1" customWidth="1"/>
    <col min="10" max="10" width="2" bestFit="1" customWidth="1"/>
  </cols>
  <sheetData>
    <row r="1" spans="1:11" x14ac:dyDescent="0.3">
      <c r="A1" s="22" t="s">
        <v>36</v>
      </c>
      <c r="B1" s="22"/>
      <c r="C1" s="22"/>
      <c r="D1" s="22"/>
      <c r="E1" s="6"/>
    </row>
    <row r="2" spans="1:11" x14ac:dyDescent="0.3">
      <c r="A2" s="23" t="s">
        <v>276</v>
      </c>
      <c r="B2" s="23"/>
      <c r="C2" s="23"/>
      <c r="D2" s="23"/>
    </row>
    <row r="3" spans="1:11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1" x14ac:dyDescent="0.3">
      <c r="A4" s="11">
        <v>1</v>
      </c>
      <c r="B4" s="11" t="s">
        <v>37</v>
      </c>
      <c r="C4" s="11">
        <f>184+145</f>
        <v>329</v>
      </c>
      <c r="D4" s="11">
        <v>3</v>
      </c>
    </row>
    <row r="5" spans="1:11" x14ac:dyDescent="0.3">
      <c r="A5" s="20">
        <v>2</v>
      </c>
      <c r="B5" s="20" t="s">
        <v>23</v>
      </c>
      <c r="C5" s="20">
        <v>245</v>
      </c>
      <c r="D5" s="20">
        <v>3</v>
      </c>
    </row>
    <row r="6" spans="1:11" x14ac:dyDescent="0.3">
      <c r="A6" s="11">
        <v>3</v>
      </c>
      <c r="B6" s="11" t="s">
        <v>38</v>
      </c>
      <c r="C6" s="11">
        <f>135+75</f>
        <v>210</v>
      </c>
      <c r="D6" s="11">
        <v>3</v>
      </c>
    </row>
    <row r="7" spans="1:11" x14ac:dyDescent="0.3">
      <c r="A7" s="11">
        <v>4</v>
      </c>
      <c r="B7" s="11" t="s">
        <v>7</v>
      </c>
      <c r="C7" s="11">
        <f>92+92</f>
        <v>184</v>
      </c>
      <c r="D7" s="11">
        <v>3</v>
      </c>
    </row>
    <row r="8" spans="1:11" x14ac:dyDescent="0.3">
      <c r="A8" s="11">
        <v>5</v>
      </c>
      <c r="B8" s="11" t="s">
        <v>5</v>
      </c>
      <c r="C8" s="11">
        <f>92+60</f>
        <v>152</v>
      </c>
      <c r="D8" s="11">
        <v>3</v>
      </c>
    </row>
    <row r="9" spans="1:11" x14ac:dyDescent="0.3">
      <c r="A9" s="1">
        <v>6</v>
      </c>
      <c r="B9" s="1" t="s">
        <v>15</v>
      </c>
      <c r="C9" s="1">
        <f>54+46</f>
        <v>100</v>
      </c>
      <c r="D9" s="1">
        <v>3</v>
      </c>
      <c r="F9" s="14"/>
      <c r="G9" s="14"/>
      <c r="H9" s="14"/>
      <c r="I9" s="14"/>
      <c r="J9" s="14"/>
      <c r="K9" s="14"/>
    </row>
    <row r="10" spans="1:11" x14ac:dyDescent="0.3">
      <c r="A10" s="1">
        <v>7</v>
      </c>
      <c r="B10" s="1" t="s">
        <v>11</v>
      </c>
      <c r="C10" s="1">
        <f>66+33</f>
        <v>99</v>
      </c>
      <c r="D10" s="1">
        <v>3</v>
      </c>
      <c r="F10" s="14"/>
      <c r="G10" s="14"/>
      <c r="H10" s="18"/>
      <c r="I10" s="14"/>
      <c r="J10" s="14"/>
      <c r="K10" s="14"/>
    </row>
    <row r="11" spans="1:11" x14ac:dyDescent="0.3">
      <c r="A11" s="1">
        <v>8</v>
      </c>
      <c r="B11" s="1" t="s">
        <v>39</v>
      </c>
      <c r="C11" s="1">
        <f>54+33</f>
        <v>87</v>
      </c>
      <c r="D11" s="1">
        <v>3</v>
      </c>
      <c r="F11" s="14"/>
      <c r="G11" s="14"/>
      <c r="H11" s="14"/>
      <c r="I11" s="14"/>
      <c r="J11" s="14"/>
      <c r="K11" s="14"/>
    </row>
    <row r="12" spans="1:11" x14ac:dyDescent="0.3">
      <c r="A12" s="1">
        <v>9</v>
      </c>
      <c r="B12" s="5" t="s">
        <v>292</v>
      </c>
      <c r="C12" s="1">
        <f>33+33+21</f>
        <v>87</v>
      </c>
      <c r="D12" s="1">
        <v>3</v>
      </c>
      <c r="F12" s="14"/>
      <c r="G12" s="14"/>
      <c r="H12" s="14"/>
      <c r="I12" s="14"/>
      <c r="J12" s="14"/>
      <c r="K12" s="14"/>
    </row>
    <row r="13" spans="1:11" x14ac:dyDescent="0.3">
      <c r="A13" s="1">
        <v>10</v>
      </c>
      <c r="B13" s="1" t="s">
        <v>17</v>
      </c>
      <c r="C13" s="1">
        <v>81</v>
      </c>
      <c r="D13" s="1">
        <v>2</v>
      </c>
    </row>
    <row r="14" spans="1:11" x14ac:dyDescent="0.3">
      <c r="A14" s="1">
        <v>11</v>
      </c>
      <c r="B14" s="1" t="s">
        <v>9</v>
      </c>
      <c r="C14" s="1">
        <f>54+21</f>
        <v>75</v>
      </c>
      <c r="D14" s="1">
        <v>3</v>
      </c>
    </row>
    <row r="15" spans="1:11" x14ac:dyDescent="0.3">
      <c r="A15" s="1">
        <v>12</v>
      </c>
      <c r="B15" s="1" t="s">
        <v>42</v>
      </c>
      <c r="C15" s="1">
        <f>21+46</f>
        <v>67</v>
      </c>
      <c r="D15" s="1">
        <v>2</v>
      </c>
    </row>
    <row r="16" spans="1:11" x14ac:dyDescent="0.3">
      <c r="A16" s="1">
        <v>13</v>
      </c>
      <c r="B16" s="1" t="s">
        <v>25</v>
      </c>
      <c r="C16" s="1">
        <f>42+21</f>
        <v>63</v>
      </c>
      <c r="D16" s="1">
        <v>3</v>
      </c>
    </row>
    <row r="17" spans="1:5" x14ac:dyDescent="0.3">
      <c r="A17" s="1">
        <v>14</v>
      </c>
      <c r="B17" s="1" t="s">
        <v>33</v>
      </c>
      <c r="C17" s="1">
        <f>42+21</f>
        <v>63</v>
      </c>
      <c r="D17" s="1">
        <v>3</v>
      </c>
    </row>
    <row r="18" spans="1:5" x14ac:dyDescent="0.3">
      <c r="A18" s="1">
        <v>15</v>
      </c>
      <c r="B18" s="1" t="s">
        <v>27</v>
      </c>
      <c r="C18" s="1">
        <v>54</v>
      </c>
      <c r="D18" s="1">
        <v>2</v>
      </c>
    </row>
    <row r="19" spans="1:5" x14ac:dyDescent="0.3">
      <c r="A19" s="1">
        <v>16</v>
      </c>
      <c r="B19" s="1" t="s">
        <v>31</v>
      </c>
      <c r="C19" s="1">
        <f>21+21</f>
        <v>42</v>
      </c>
      <c r="D19" s="1">
        <v>2</v>
      </c>
    </row>
    <row r="20" spans="1:5" x14ac:dyDescent="0.3">
      <c r="A20" s="1">
        <v>17</v>
      </c>
      <c r="B20" s="1" t="s">
        <v>21</v>
      </c>
      <c r="C20" s="1">
        <v>42</v>
      </c>
      <c r="D20" s="1">
        <v>2</v>
      </c>
    </row>
    <row r="21" spans="1:5" x14ac:dyDescent="0.3">
      <c r="A21" s="1">
        <v>18</v>
      </c>
      <c r="B21" s="5" t="s">
        <v>289</v>
      </c>
      <c r="C21" s="1">
        <v>33</v>
      </c>
      <c r="D21" s="1">
        <v>1</v>
      </c>
    </row>
    <row r="22" spans="1:5" x14ac:dyDescent="0.3">
      <c r="A22" s="1">
        <v>19</v>
      </c>
      <c r="B22" s="5" t="s">
        <v>48</v>
      </c>
      <c r="C22" s="1">
        <v>21</v>
      </c>
      <c r="D22" s="1">
        <v>1</v>
      </c>
    </row>
    <row r="23" spans="1:5" x14ac:dyDescent="0.3">
      <c r="A23" s="1">
        <v>20</v>
      </c>
      <c r="B23" s="5" t="s">
        <v>290</v>
      </c>
      <c r="C23" s="1">
        <v>21</v>
      </c>
      <c r="D23" s="1">
        <v>1</v>
      </c>
    </row>
    <row r="24" spans="1:5" x14ac:dyDescent="0.3">
      <c r="A24" s="1">
        <v>21</v>
      </c>
      <c r="B24" s="1" t="s">
        <v>41</v>
      </c>
      <c r="C24" s="1">
        <v>21</v>
      </c>
      <c r="D24" s="1">
        <v>1</v>
      </c>
      <c r="E24" s="6"/>
    </row>
    <row r="25" spans="1:5" x14ac:dyDescent="0.3">
      <c r="A25" s="1">
        <v>22</v>
      </c>
      <c r="B25" s="1" t="s">
        <v>43</v>
      </c>
      <c r="C25" s="1">
        <v>21</v>
      </c>
      <c r="D25" s="1">
        <v>1</v>
      </c>
    </row>
    <row r="26" spans="1:5" x14ac:dyDescent="0.3">
      <c r="A26" s="1">
        <v>23</v>
      </c>
      <c r="B26" s="1" t="s">
        <v>40</v>
      </c>
      <c r="C26" s="1">
        <v>21</v>
      </c>
      <c r="D26" s="1">
        <v>1</v>
      </c>
    </row>
    <row r="27" spans="1:5" x14ac:dyDescent="0.3">
      <c r="A27" s="1">
        <v>24</v>
      </c>
      <c r="B27" s="5" t="s">
        <v>291</v>
      </c>
      <c r="C27" s="1">
        <v>21</v>
      </c>
      <c r="D27" s="1">
        <v>1</v>
      </c>
    </row>
    <row r="29" spans="1:5" x14ac:dyDescent="0.3">
      <c r="A29" s="6" t="s">
        <v>35</v>
      </c>
      <c r="B29" s="6"/>
      <c r="C29" s="6"/>
      <c r="D29" s="6"/>
    </row>
  </sheetData>
  <sheetProtection formatCells="0" formatColumns="0" formatRows="0" insertColumns="0" insertRows="0" insertHyperlinks="0" deleteColumns="0" deleteRows="0" sort="0" autoFilter="0" pivotTables="0"/>
  <sortState ref="B4:D8">
    <sortCondition descending="1" ref="C4:C8"/>
    <sortCondition ref="B4:B8"/>
  </sortState>
  <mergeCells count="2">
    <mergeCell ref="A1:D1"/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tabSelected="1" workbookViewId="0">
      <selection activeCell="G17" sqref="G17"/>
    </sheetView>
  </sheetViews>
  <sheetFormatPr baseColWidth="10" defaultColWidth="8.88671875" defaultRowHeight="14.4" x14ac:dyDescent="0.3"/>
  <cols>
    <col min="1" max="1" width="5.5546875" bestFit="1" customWidth="1"/>
    <col min="2" max="2" width="20.77734375" bestFit="1" customWidth="1"/>
    <col min="3" max="3" width="6.5546875" bestFit="1" customWidth="1"/>
    <col min="4" max="4" width="9.77734375" bestFit="1" customWidth="1"/>
    <col min="9" max="9" width="3" customWidth="1"/>
    <col min="10" max="10" width="17.5546875" bestFit="1" customWidth="1"/>
    <col min="11" max="11" width="4" customWidth="1"/>
    <col min="12" max="12" width="2" customWidth="1"/>
  </cols>
  <sheetData>
    <row r="1" spans="1:14" x14ac:dyDescent="0.3">
      <c r="A1" s="22" t="s">
        <v>69</v>
      </c>
      <c r="B1" s="22"/>
      <c r="C1" s="22"/>
      <c r="D1" s="22"/>
    </row>
    <row r="2" spans="1:14" x14ac:dyDescent="0.3">
      <c r="A2" s="23" t="s">
        <v>274</v>
      </c>
      <c r="B2" s="23"/>
      <c r="C2" s="23"/>
      <c r="D2" s="23"/>
    </row>
    <row r="3" spans="1:14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4" x14ac:dyDescent="0.3">
      <c r="A4" s="11">
        <v>1</v>
      </c>
      <c r="B4" s="11" t="s">
        <v>71</v>
      </c>
      <c r="C4" s="11">
        <v>341</v>
      </c>
      <c r="D4" s="11">
        <v>3</v>
      </c>
    </row>
    <row r="5" spans="1:14" x14ac:dyDescent="0.3">
      <c r="A5" s="11" t="s">
        <v>306</v>
      </c>
      <c r="B5" s="11" t="s">
        <v>72</v>
      </c>
      <c r="C5" s="11"/>
      <c r="D5" s="11"/>
    </row>
    <row r="6" spans="1:14" x14ac:dyDescent="0.3">
      <c r="A6" s="11">
        <v>2</v>
      </c>
      <c r="B6" s="11" t="s">
        <v>77</v>
      </c>
      <c r="C6" s="11">
        <v>329</v>
      </c>
      <c r="D6" s="11">
        <v>3</v>
      </c>
    </row>
    <row r="7" spans="1:14" x14ac:dyDescent="0.3">
      <c r="A7" s="11" t="s">
        <v>301</v>
      </c>
      <c r="B7" s="11" t="s">
        <v>78</v>
      </c>
      <c r="C7" s="11"/>
      <c r="D7" s="11"/>
      <c r="H7" s="14"/>
      <c r="I7" s="14"/>
      <c r="J7" s="14"/>
      <c r="K7" s="14"/>
      <c r="L7" s="14"/>
      <c r="M7" s="14"/>
      <c r="N7" s="14"/>
    </row>
    <row r="8" spans="1:14" x14ac:dyDescent="0.3">
      <c r="A8" s="20">
        <v>3</v>
      </c>
      <c r="B8" s="20" t="s">
        <v>89</v>
      </c>
      <c r="C8" s="20">
        <f>145+146</f>
        <v>291</v>
      </c>
      <c r="D8" s="20">
        <v>2</v>
      </c>
      <c r="H8" s="14"/>
      <c r="I8" s="14"/>
      <c r="J8" s="14"/>
      <c r="K8" s="14"/>
      <c r="L8" s="14"/>
      <c r="M8" s="14"/>
      <c r="N8" s="14"/>
    </row>
    <row r="9" spans="1:14" x14ac:dyDescent="0.3">
      <c r="A9" s="20" t="s">
        <v>301</v>
      </c>
      <c r="B9" s="20" t="s">
        <v>90</v>
      </c>
      <c r="C9" s="20"/>
      <c r="D9" s="20"/>
      <c r="H9" s="14"/>
      <c r="I9" s="14"/>
      <c r="J9" s="18"/>
      <c r="K9" s="14"/>
      <c r="L9" s="14"/>
      <c r="M9" s="14"/>
      <c r="N9" s="14"/>
    </row>
    <row r="10" spans="1:14" x14ac:dyDescent="0.3">
      <c r="A10" s="11">
        <v>4</v>
      </c>
      <c r="B10" s="11" t="s">
        <v>87</v>
      </c>
      <c r="C10" s="11">
        <v>264</v>
      </c>
      <c r="D10" s="11">
        <v>3</v>
      </c>
      <c r="H10" s="14"/>
      <c r="I10" s="14"/>
      <c r="J10" s="18"/>
      <c r="K10" s="14"/>
      <c r="L10" s="14"/>
      <c r="M10" s="14"/>
      <c r="N10" s="14"/>
    </row>
    <row r="11" spans="1:14" x14ac:dyDescent="0.3">
      <c r="A11" s="11" t="s">
        <v>301</v>
      </c>
      <c r="B11" s="11" t="s">
        <v>88</v>
      </c>
      <c r="C11" s="11"/>
      <c r="D11" s="11"/>
      <c r="H11" s="14"/>
      <c r="I11" s="14"/>
      <c r="J11" s="14"/>
      <c r="K11" s="14"/>
      <c r="L11" s="14"/>
      <c r="M11" s="14"/>
      <c r="N11" s="14"/>
    </row>
    <row r="12" spans="1:14" x14ac:dyDescent="0.3">
      <c r="A12" s="9">
        <v>5</v>
      </c>
      <c r="B12" s="9" t="s">
        <v>277</v>
      </c>
      <c r="C12" s="9">
        <v>237</v>
      </c>
      <c r="D12" s="9">
        <v>2</v>
      </c>
      <c r="H12" s="14"/>
      <c r="I12" s="14"/>
      <c r="J12" s="14"/>
      <c r="K12" s="14"/>
      <c r="L12" s="14"/>
      <c r="M12" s="14"/>
      <c r="N12" s="14"/>
    </row>
    <row r="13" spans="1:14" x14ac:dyDescent="0.3">
      <c r="A13" s="9"/>
      <c r="B13" s="9" t="s">
        <v>70</v>
      </c>
      <c r="C13" s="9"/>
      <c r="D13" s="9"/>
      <c r="H13" s="14"/>
      <c r="I13" s="14"/>
      <c r="J13" s="14"/>
      <c r="K13" s="14"/>
      <c r="L13" s="14"/>
      <c r="M13" s="14"/>
      <c r="N13" s="14"/>
    </row>
    <row r="14" spans="1:14" x14ac:dyDescent="0.3">
      <c r="A14" s="11">
        <v>6</v>
      </c>
      <c r="B14" s="11" t="s">
        <v>93</v>
      </c>
      <c r="C14" s="11">
        <v>233</v>
      </c>
      <c r="D14" s="11">
        <v>2</v>
      </c>
      <c r="H14" s="14"/>
      <c r="I14" s="14"/>
      <c r="J14" s="14"/>
      <c r="K14" s="14"/>
      <c r="L14" s="14"/>
      <c r="M14" s="14"/>
      <c r="N14" s="14"/>
    </row>
    <row r="15" spans="1:14" x14ac:dyDescent="0.3">
      <c r="A15" s="11" t="s">
        <v>304</v>
      </c>
      <c r="B15" s="11" t="s">
        <v>92</v>
      </c>
      <c r="C15" s="11"/>
      <c r="D15" s="11"/>
      <c r="H15" s="14"/>
      <c r="I15" s="14"/>
      <c r="J15" s="14"/>
      <c r="K15" s="14"/>
      <c r="L15" s="14"/>
      <c r="M15" s="14"/>
      <c r="N15" s="14"/>
    </row>
    <row r="16" spans="1:14" x14ac:dyDescent="0.3">
      <c r="A16" s="1">
        <v>7</v>
      </c>
      <c r="B16" s="1" t="s">
        <v>73</v>
      </c>
      <c r="C16" s="1">
        <v>203</v>
      </c>
      <c r="D16" s="1">
        <v>2</v>
      </c>
      <c r="H16" s="14"/>
      <c r="I16" s="14"/>
      <c r="J16" s="14"/>
      <c r="K16" s="14"/>
      <c r="L16" s="14"/>
      <c r="M16" s="14"/>
      <c r="N16" s="14"/>
    </row>
    <row r="17" spans="1:14" x14ac:dyDescent="0.3">
      <c r="A17" s="1"/>
      <c r="B17" s="1" t="s">
        <v>74</v>
      </c>
      <c r="C17" s="1"/>
      <c r="D17" s="1"/>
      <c r="H17" s="14"/>
      <c r="I17" s="14"/>
      <c r="J17" s="14"/>
      <c r="K17" s="14"/>
      <c r="L17" s="14"/>
      <c r="M17" s="14"/>
      <c r="N17" s="14"/>
    </row>
    <row r="18" spans="1:14" x14ac:dyDescent="0.3">
      <c r="A18" s="1">
        <v>8</v>
      </c>
      <c r="B18" s="1" t="s">
        <v>75</v>
      </c>
      <c r="C18" s="1">
        <v>186</v>
      </c>
      <c r="D18" s="1">
        <v>2</v>
      </c>
    </row>
    <row r="19" spans="1:14" x14ac:dyDescent="0.3">
      <c r="A19" s="1"/>
      <c r="B19" s="1" t="s">
        <v>76</v>
      </c>
      <c r="C19" s="1"/>
      <c r="D19" s="1"/>
    </row>
    <row r="20" spans="1:14" x14ac:dyDescent="0.3">
      <c r="A20" s="1">
        <v>9</v>
      </c>
      <c r="B20" s="1" t="s">
        <v>79</v>
      </c>
      <c r="C20" s="1">
        <v>184</v>
      </c>
      <c r="D20" s="1">
        <v>2</v>
      </c>
    </row>
    <row r="21" spans="1:14" x14ac:dyDescent="0.3">
      <c r="A21" s="1"/>
      <c r="B21" s="1" t="s">
        <v>80</v>
      </c>
      <c r="C21" s="1"/>
      <c r="D21" s="1"/>
    </row>
    <row r="22" spans="1:14" x14ac:dyDescent="0.3">
      <c r="A22" s="1">
        <v>10</v>
      </c>
      <c r="B22" s="1" t="s">
        <v>81</v>
      </c>
      <c r="C22" s="1">
        <v>170</v>
      </c>
      <c r="D22" s="1">
        <v>2</v>
      </c>
    </row>
    <row r="23" spans="1:14" x14ac:dyDescent="0.3">
      <c r="A23" s="1"/>
      <c r="B23" s="1" t="s">
        <v>82</v>
      </c>
      <c r="C23" s="1"/>
      <c r="D23" s="1"/>
    </row>
    <row r="24" spans="1:14" x14ac:dyDescent="0.3">
      <c r="A24" s="1">
        <v>11</v>
      </c>
      <c r="B24" s="1" t="s">
        <v>107</v>
      </c>
      <c r="C24" s="1">
        <v>170</v>
      </c>
      <c r="D24" s="1">
        <v>2</v>
      </c>
    </row>
    <row r="25" spans="1:14" x14ac:dyDescent="0.3">
      <c r="A25" s="1"/>
      <c r="B25" s="1" t="s">
        <v>108</v>
      </c>
      <c r="C25" s="1"/>
      <c r="D25" s="1"/>
    </row>
    <row r="26" spans="1:14" x14ac:dyDescent="0.3">
      <c r="A26" s="1">
        <v>12</v>
      </c>
      <c r="B26" s="1" t="s">
        <v>83</v>
      </c>
      <c r="C26" s="1">
        <v>170</v>
      </c>
      <c r="D26" s="1">
        <v>2</v>
      </c>
    </row>
    <row r="27" spans="1:14" x14ac:dyDescent="0.3">
      <c r="A27" s="1"/>
      <c r="B27" s="1" t="s">
        <v>84</v>
      </c>
      <c r="C27" s="1"/>
      <c r="D27" s="1"/>
    </row>
    <row r="28" spans="1:14" x14ac:dyDescent="0.3">
      <c r="A28" s="1">
        <v>13</v>
      </c>
      <c r="B28" s="1" t="s">
        <v>94</v>
      </c>
      <c r="C28" s="1">
        <v>170</v>
      </c>
      <c r="D28" s="1">
        <v>2</v>
      </c>
    </row>
    <row r="29" spans="1:14" x14ac:dyDescent="0.3">
      <c r="A29" s="1"/>
      <c r="B29" s="1" t="s">
        <v>95</v>
      </c>
      <c r="C29" s="1"/>
      <c r="D29" s="1"/>
    </row>
    <row r="30" spans="1:14" x14ac:dyDescent="0.3">
      <c r="A30" s="1">
        <v>14</v>
      </c>
      <c r="B30" s="1" t="s">
        <v>85</v>
      </c>
      <c r="C30" s="1">
        <v>156</v>
      </c>
      <c r="D30" s="1">
        <v>2</v>
      </c>
    </row>
    <row r="31" spans="1:14" x14ac:dyDescent="0.3">
      <c r="A31" s="1"/>
      <c r="B31" s="1" t="s">
        <v>86</v>
      </c>
      <c r="C31" s="1"/>
      <c r="D31" s="1"/>
    </row>
    <row r="32" spans="1:14" x14ac:dyDescent="0.3">
      <c r="A32" s="1">
        <v>15</v>
      </c>
      <c r="B32" s="1" t="s">
        <v>109</v>
      </c>
      <c r="C32" s="1">
        <v>156</v>
      </c>
      <c r="D32" s="1">
        <v>2</v>
      </c>
    </row>
    <row r="33" spans="1:4" x14ac:dyDescent="0.3">
      <c r="A33" s="1"/>
      <c r="B33" s="1" t="s">
        <v>110</v>
      </c>
      <c r="C33" s="1"/>
      <c r="D33" s="1"/>
    </row>
    <row r="34" spans="1:4" x14ac:dyDescent="0.3">
      <c r="A34" s="1">
        <v>16</v>
      </c>
      <c r="B34" s="1" t="s">
        <v>103</v>
      </c>
      <c r="C34" s="1">
        <v>156</v>
      </c>
      <c r="D34" s="1">
        <v>2</v>
      </c>
    </row>
    <row r="35" spans="1:4" x14ac:dyDescent="0.3">
      <c r="A35" s="1"/>
      <c r="B35" s="1" t="s">
        <v>104</v>
      </c>
      <c r="C35" s="1"/>
      <c r="D35" s="1"/>
    </row>
    <row r="36" spans="1:4" x14ac:dyDescent="0.3">
      <c r="A36" s="1">
        <v>17</v>
      </c>
      <c r="B36" s="1" t="s">
        <v>99</v>
      </c>
      <c r="C36" s="1">
        <v>156</v>
      </c>
      <c r="D36" s="1">
        <v>2</v>
      </c>
    </row>
    <row r="37" spans="1:4" x14ac:dyDescent="0.3">
      <c r="A37" s="1"/>
      <c r="B37" s="1" t="s">
        <v>100</v>
      </c>
      <c r="C37" s="1"/>
      <c r="D37" s="1"/>
    </row>
    <row r="38" spans="1:4" x14ac:dyDescent="0.3">
      <c r="A38" s="1">
        <v>18</v>
      </c>
      <c r="B38" s="1" t="s">
        <v>105</v>
      </c>
      <c r="C38" s="1">
        <v>156</v>
      </c>
      <c r="D38" s="1">
        <v>2</v>
      </c>
    </row>
    <row r="39" spans="1:4" x14ac:dyDescent="0.3">
      <c r="A39" s="1"/>
      <c r="B39" s="1" t="s">
        <v>106</v>
      </c>
      <c r="C39" s="1"/>
      <c r="D39" s="1"/>
    </row>
    <row r="40" spans="1:4" s="4" customFormat="1" x14ac:dyDescent="0.3">
      <c r="A40" s="1">
        <v>19</v>
      </c>
      <c r="B40" s="1" t="s">
        <v>91</v>
      </c>
      <c r="C40" s="1">
        <v>108</v>
      </c>
      <c r="D40" s="1">
        <v>1</v>
      </c>
    </row>
    <row r="41" spans="1:4" s="4" customFormat="1" x14ac:dyDescent="0.3">
      <c r="A41" s="1"/>
      <c r="B41" s="1" t="s">
        <v>92</v>
      </c>
      <c r="C41" s="1"/>
      <c r="D41" s="1"/>
    </row>
    <row r="42" spans="1:4" s="4" customFormat="1" x14ac:dyDescent="0.3">
      <c r="A42" s="1">
        <v>20</v>
      </c>
      <c r="B42" s="1" t="s">
        <v>96</v>
      </c>
      <c r="C42" s="1">
        <v>92</v>
      </c>
      <c r="D42" s="1">
        <v>1</v>
      </c>
    </row>
    <row r="43" spans="1:4" s="4" customFormat="1" x14ac:dyDescent="0.3">
      <c r="A43" s="1"/>
      <c r="B43" s="1" t="s">
        <v>84</v>
      </c>
      <c r="C43" s="1"/>
      <c r="D43" s="1"/>
    </row>
    <row r="44" spans="1:4" s="4" customFormat="1" x14ac:dyDescent="0.3">
      <c r="A44" s="1">
        <v>21</v>
      </c>
      <c r="B44" s="1" t="s">
        <v>117</v>
      </c>
      <c r="C44" s="1">
        <v>92</v>
      </c>
      <c r="D44" s="1">
        <v>1</v>
      </c>
    </row>
    <row r="45" spans="1:4" s="4" customFormat="1" x14ac:dyDescent="0.3">
      <c r="A45" s="1"/>
      <c r="B45" s="1" t="s">
        <v>133</v>
      </c>
      <c r="C45" s="1"/>
      <c r="D45" s="1"/>
    </row>
    <row r="46" spans="1:4" s="4" customFormat="1" x14ac:dyDescent="0.3">
      <c r="A46" s="1">
        <v>22</v>
      </c>
      <c r="B46" s="1" t="s">
        <v>115</v>
      </c>
      <c r="C46" s="1">
        <v>92</v>
      </c>
      <c r="D46" s="1">
        <v>1</v>
      </c>
    </row>
    <row r="47" spans="1:4" s="4" customFormat="1" x14ac:dyDescent="0.3">
      <c r="A47" s="1"/>
      <c r="B47" s="1" t="s">
        <v>272</v>
      </c>
      <c r="C47" s="1"/>
      <c r="D47" s="1"/>
    </row>
    <row r="48" spans="1:4" s="4" customFormat="1" x14ac:dyDescent="0.3">
      <c r="A48" s="1">
        <v>23</v>
      </c>
      <c r="B48" s="1" t="s">
        <v>271</v>
      </c>
      <c r="C48" s="1">
        <v>78</v>
      </c>
      <c r="D48" s="1">
        <v>1</v>
      </c>
    </row>
    <row r="49" spans="1:4" s="4" customFormat="1" x14ac:dyDescent="0.3">
      <c r="A49" s="1"/>
      <c r="B49" s="1" t="s">
        <v>136</v>
      </c>
      <c r="C49" s="1"/>
      <c r="D49" s="1"/>
    </row>
    <row r="50" spans="1:4" s="4" customFormat="1" x14ac:dyDescent="0.3">
      <c r="A50" s="1">
        <v>24</v>
      </c>
      <c r="B50" s="1" t="s">
        <v>113</v>
      </c>
      <c r="C50" s="1">
        <v>78</v>
      </c>
      <c r="D50" s="1">
        <v>1</v>
      </c>
    </row>
    <row r="51" spans="1:4" s="4" customFormat="1" x14ac:dyDescent="0.3">
      <c r="A51" s="1"/>
      <c r="B51" s="1" t="s">
        <v>259</v>
      </c>
      <c r="C51" s="1"/>
      <c r="D51" s="1"/>
    </row>
    <row r="52" spans="1:4" x14ac:dyDescent="0.3">
      <c r="A52" s="1">
        <v>25</v>
      </c>
      <c r="B52" s="1" t="s">
        <v>118</v>
      </c>
      <c r="C52" s="1">
        <v>78</v>
      </c>
      <c r="D52" s="1">
        <v>1</v>
      </c>
    </row>
    <row r="53" spans="1:4" x14ac:dyDescent="0.3">
      <c r="A53" s="1"/>
      <c r="B53" s="1" t="s">
        <v>273</v>
      </c>
      <c r="C53" s="1"/>
      <c r="D53" s="1"/>
    </row>
    <row r="54" spans="1:4" x14ac:dyDescent="0.3">
      <c r="A54" s="1">
        <v>26</v>
      </c>
      <c r="B54" s="1" t="s">
        <v>96</v>
      </c>
      <c r="C54" s="1">
        <v>78</v>
      </c>
      <c r="D54" s="1">
        <v>1</v>
      </c>
    </row>
    <row r="55" spans="1:4" x14ac:dyDescent="0.3">
      <c r="A55" s="1"/>
      <c r="B55" s="1" t="s">
        <v>97</v>
      </c>
      <c r="C55" s="1"/>
      <c r="D55" s="1"/>
    </row>
    <row r="56" spans="1:4" x14ac:dyDescent="0.3">
      <c r="A56" s="1">
        <v>27</v>
      </c>
      <c r="B56" s="1" t="s">
        <v>98</v>
      </c>
      <c r="C56" s="1">
        <v>78</v>
      </c>
      <c r="D56" s="1">
        <v>1</v>
      </c>
    </row>
    <row r="57" spans="1:4" x14ac:dyDescent="0.3">
      <c r="A57" s="1"/>
      <c r="B57" s="1" t="s">
        <v>95</v>
      </c>
      <c r="C57" s="1"/>
      <c r="D57" s="1"/>
    </row>
    <row r="58" spans="1:4" x14ac:dyDescent="0.3">
      <c r="A58" s="1">
        <v>28</v>
      </c>
      <c r="B58" s="1" t="s">
        <v>101</v>
      </c>
      <c r="C58" s="1">
        <v>78</v>
      </c>
      <c r="D58" s="1">
        <v>1</v>
      </c>
    </row>
    <row r="59" spans="1:4" x14ac:dyDescent="0.3">
      <c r="A59" s="1"/>
      <c r="B59" s="1" t="s">
        <v>102</v>
      </c>
      <c r="C59" s="1"/>
      <c r="D59" s="1"/>
    </row>
    <row r="61" spans="1:4" x14ac:dyDescent="0.3">
      <c r="A61" s="24" t="s">
        <v>35</v>
      </c>
      <c r="B61" s="24"/>
      <c r="C61" s="24"/>
      <c r="D61" s="24"/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A61:D61"/>
    <mergeCell ref="A2:D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>
      <selection activeCell="H38" sqref="H38"/>
    </sheetView>
  </sheetViews>
  <sheetFormatPr baseColWidth="10" defaultColWidth="8.88671875" defaultRowHeight="14.4" x14ac:dyDescent="0.3"/>
  <cols>
    <col min="1" max="1" width="5.5546875" bestFit="1" customWidth="1"/>
    <col min="2" max="2" width="24.6640625" bestFit="1" customWidth="1"/>
    <col min="3" max="3" width="6.5546875" bestFit="1" customWidth="1"/>
    <col min="4" max="4" width="9.77734375" bestFit="1" customWidth="1"/>
    <col min="5" max="5" width="11.88671875" bestFit="1" customWidth="1"/>
    <col min="6" max="6" width="9.109375" bestFit="1"/>
  </cols>
  <sheetData>
    <row r="1" spans="1:6" x14ac:dyDescent="0.3">
      <c r="A1" s="22" t="s">
        <v>195</v>
      </c>
      <c r="B1" s="22"/>
      <c r="C1" s="22"/>
      <c r="D1" s="22"/>
      <c r="E1" s="6"/>
      <c r="F1" s="6"/>
    </row>
    <row r="2" spans="1:6" x14ac:dyDescent="0.3">
      <c r="A2" s="23" t="s">
        <v>276</v>
      </c>
      <c r="B2" s="23"/>
      <c r="C2" s="23"/>
      <c r="D2" s="23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298</v>
      </c>
    </row>
    <row r="4" spans="1:6" x14ac:dyDescent="0.3">
      <c r="A4" s="11">
        <v>1</v>
      </c>
      <c r="B4" s="11" t="s">
        <v>155</v>
      </c>
      <c r="C4" s="11">
        <v>542</v>
      </c>
      <c r="D4" s="11">
        <v>3</v>
      </c>
    </row>
    <row r="5" spans="1:6" x14ac:dyDescent="0.3">
      <c r="A5" s="11">
        <v>2</v>
      </c>
      <c r="B5" s="11" t="s">
        <v>179</v>
      </c>
      <c r="C5" s="11">
        <v>489</v>
      </c>
      <c r="D5" s="11">
        <v>3</v>
      </c>
    </row>
    <row r="6" spans="1:6" x14ac:dyDescent="0.3">
      <c r="A6" s="11">
        <v>3</v>
      </c>
      <c r="B6" s="11" t="s">
        <v>196</v>
      </c>
      <c r="C6" s="11">
        <v>474</v>
      </c>
      <c r="D6" s="11">
        <v>3</v>
      </c>
    </row>
    <row r="7" spans="1:6" x14ac:dyDescent="0.3">
      <c r="A7" s="11">
        <v>4</v>
      </c>
      <c r="B7" s="11" t="s">
        <v>151</v>
      </c>
      <c r="C7" s="11">
        <v>466</v>
      </c>
      <c r="D7" s="11">
        <v>3</v>
      </c>
    </row>
    <row r="8" spans="1:6" x14ac:dyDescent="0.3">
      <c r="A8" s="11">
        <v>5</v>
      </c>
      <c r="B8" s="11" t="s">
        <v>199</v>
      </c>
      <c r="C8" s="11">
        <v>463</v>
      </c>
      <c r="D8" s="11">
        <v>3</v>
      </c>
      <c r="E8" s="11">
        <v>697.22</v>
      </c>
    </row>
    <row r="9" spans="1:6" x14ac:dyDescent="0.3">
      <c r="A9" s="11">
        <v>6</v>
      </c>
      <c r="B9" s="11" t="s">
        <v>169</v>
      </c>
      <c r="C9" s="11">
        <v>463</v>
      </c>
      <c r="D9" s="11">
        <v>3</v>
      </c>
      <c r="E9" s="11">
        <v>608.21</v>
      </c>
    </row>
    <row r="10" spans="1:6" x14ac:dyDescent="0.3">
      <c r="A10" s="1">
        <v>7</v>
      </c>
      <c r="B10" s="1" t="s">
        <v>186</v>
      </c>
      <c r="C10" s="1">
        <v>451</v>
      </c>
      <c r="D10" s="1">
        <v>3</v>
      </c>
    </row>
    <row r="11" spans="1:6" x14ac:dyDescent="0.3">
      <c r="A11" s="1">
        <v>8</v>
      </c>
      <c r="B11" s="1" t="s">
        <v>200</v>
      </c>
      <c r="C11" s="1">
        <v>450</v>
      </c>
      <c r="D11" s="1">
        <v>3</v>
      </c>
    </row>
    <row r="12" spans="1:6" x14ac:dyDescent="0.3">
      <c r="A12" s="1">
        <v>9</v>
      </c>
      <c r="B12" s="1" t="s">
        <v>161</v>
      </c>
      <c r="C12" s="1">
        <v>439</v>
      </c>
      <c r="D12" s="1">
        <v>3</v>
      </c>
    </row>
    <row r="13" spans="1:6" x14ac:dyDescent="0.3">
      <c r="A13" s="1">
        <v>10</v>
      </c>
      <c r="B13" s="1" t="s">
        <v>177</v>
      </c>
      <c r="C13" s="1">
        <v>439</v>
      </c>
      <c r="D13" s="1">
        <v>3</v>
      </c>
    </row>
    <row r="14" spans="1:6" x14ac:dyDescent="0.3">
      <c r="A14" s="1">
        <v>11</v>
      </c>
      <c r="B14" s="1" t="s">
        <v>197</v>
      </c>
      <c r="C14" s="1">
        <v>428</v>
      </c>
      <c r="D14" s="1">
        <v>3</v>
      </c>
    </row>
    <row r="15" spans="1:6" x14ac:dyDescent="0.3">
      <c r="A15" s="1">
        <v>12</v>
      </c>
      <c r="B15" s="1" t="s">
        <v>165</v>
      </c>
      <c r="C15" s="1">
        <v>371</v>
      </c>
      <c r="D15" s="1">
        <v>2</v>
      </c>
    </row>
    <row r="16" spans="1:6" x14ac:dyDescent="0.3">
      <c r="A16" s="1">
        <v>13</v>
      </c>
      <c r="B16" s="1" t="s">
        <v>163</v>
      </c>
      <c r="C16" s="1">
        <v>306</v>
      </c>
      <c r="D16" s="1">
        <v>2</v>
      </c>
    </row>
    <row r="17" spans="1:4" x14ac:dyDescent="0.3">
      <c r="A17" s="1">
        <v>14</v>
      </c>
      <c r="B17" s="1" t="s">
        <v>198</v>
      </c>
      <c r="C17" s="1">
        <v>293</v>
      </c>
      <c r="D17" s="1">
        <v>2</v>
      </c>
    </row>
    <row r="18" spans="1:4" x14ac:dyDescent="0.3">
      <c r="A18" s="1">
        <v>15</v>
      </c>
      <c r="B18" s="1" t="s">
        <v>153</v>
      </c>
      <c r="C18" s="1">
        <v>292</v>
      </c>
      <c r="D18" s="1">
        <v>2</v>
      </c>
    </row>
    <row r="19" spans="1:4" x14ac:dyDescent="0.3">
      <c r="A19" s="1">
        <v>16</v>
      </c>
      <c r="B19" s="1" t="s">
        <v>181</v>
      </c>
      <c r="C19" s="1">
        <v>292</v>
      </c>
      <c r="D19" s="1">
        <v>2</v>
      </c>
    </row>
    <row r="20" spans="1:4" x14ac:dyDescent="0.3">
      <c r="A20" s="1">
        <v>17</v>
      </c>
      <c r="B20" s="1" t="s">
        <v>192</v>
      </c>
      <c r="C20" s="1">
        <v>281</v>
      </c>
      <c r="D20" s="1">
        <v>2</v>
      </c>
    </row>
    <row r="21" spans="1:4" x14ac:dyDescent="0.3">
      <c r="A21" s="1">
        <v>18</v>
      </c>
      <c r="B21" s="1" t="s">
        <v>159</v>
      </c>
      <c r="C21" s="1">
        <v>281</v>
      </c>
      <c r="D21" s="1">
        <v>2</v>
      </c>
    </row>
    <row r="22" spans="1:4" x14ac:dyDescent="0.3">
      <c r="A22" s="1">
        <v>19</v>
      </c>
      <c r="B22" s="1" t="s">
        <v>203</v>
      </c>
      <c r="C22" s="1">
        <v>270</v>
      </c>
      <c r="D22" s="1">
        <v>2</v>
      </c>
    </row>
    <row r="23" spans="1:4" x14ac:dyDescent="0.3">
      <c r="A23" s="1">
        <v>20</v>
      </c>
      <c r="B23" s="1" t="s">
        <v>201</v>
      </c>
      <c r="C23" s="1">
        <v>200</v>
      </c>
      <c r="D23" s="1">
        <v>1</v>
      </c>
    </row>
    <row r="24" spans="1:4" x14ac:dyDescent="0.3">
      <c r="A24" s="1">
        <v>21</v>
      </c>
      <c r="B24" s="1" t="s">
        <v>171</v>
      </c>
      <c r="C24" s="1">
        <v>185</v>
      </c>
      <c r="D24" s="1">
        <v>1</v>
      </c>
    </row>
    <row r="25" spans="1:4" s="4" customFormat="1" x14ac:dyDescent="0.3">
      <c r="A25" s="1">
        <v>22</v>
      </c>
      <c r="B25" s="5" t="s">
        <v>245</v>
      </c>
      <c r="C25" s="1">
        <v>158</v>
      </c>
      <c r="D25" s="1">
        <v>1</v>
      </c>
    </row>
    <row r="26" spans="1:4" s="4" customFormat="1" x14ac:dyDescent="0.3">
      <c r="A26" s="1">
        <v>29</v>
      </c>
      <c r="B26" s="1" t="s">
        <v>167</v>
      </c>
      <c r="C26" s="1">
        <v>146</v>
      </c>
      <c r="D26" s="1">
        <v>1</v>
      </c>
    </row>
    <row r="27" spans="1:4" s="4" customFormat="1" x14ac:dyDescent="0.3">
      <c r="A27" s="1">
        <v>25</v>
      </c>
      <c r="B27" s="5" t="s">
        <v>255</v>
      </c>
      <c r="C27" s="1">
        <v>146</v>
      </c>
      <c r="D27" s="1">
        <v>1</v>
      </c>
    </row>
    <row r="28" spans="1:4" s="4" customFormat="1" x14ac:dyDescent="0.3">
      <c r="A28" s="1">
        <v>27</v>
      </c>
      <c r="B28" s="1" t="s">
        <v>185</v>
      </c>
      <c r="C28" s="1">
        <v>146</v>
      </c>
      <c r="D28" s="1">
        <v>1</v>
      </c>
    </row>
    <row r="29" spans="1:4" s="10" customFormat="1" x14ac:dyDescent="0.3">
      <c r="A29" s="1">
        <v>28</v>
      </c>
      <c r="B29" s="5" t="s">
        <v>89</v>
      </c>
      <c r="C29" s="1">
        <v>146</v>
      </c>
      <c r="D29" s="1">
        <v>1</v>
      </c>
    </row>
    <row r="30" spans="1:4" s="4" customFormat="1" x14ac:dyDescent="0.3">
      <c r="A30" s="1">
        <v>29</v>
      </c>
      <c r="B30" s="5" t="s">
        <v>257</v>
      </c>
      <c r="C30" s="1">
        <v>146</v>
      </c>
      <c r="D30" s="1">
        <v>1</v>
      </c>
    </row>
    <row r="31" spans="1:4" x14ac:dyDescent="0.3">
      <c r="A31" s="1">
        <v>30</v>
      </c>
      <c r="B31" s="5" t="s">
        <v>249</v>
      </c>
      <c r="C31" s="1">
        <v>146</v>
      </c>
      <c r="D31" s="1">
        <v>1</v>
      </c>
    </row>
    <row r="32" spans="1:4" x14ac:dyDescent="0.3">
      <c r="A32" s="1">
        <v>31</v>
      </c>
      <c r="B32" s="1" t="s">
        <v>175</v>
      </c>
      <c r="C32" s="1">
        <v>146</v>
      </c>
      <c r="D32" s="1">
        <v>1</v>
      </c>
    </row>
    <row r="33" spans="1:6" s="4" customFormat="1" x14ac:dyDescent="0.3">
      <c r="A33" s="1">
        <v>32</v>
      </c>
      <c r="B33" s="5" t="s">
        <v>258</v>
      </c>
      <c r="C33" s="1">
        <v>135</v>
      </c>
      <c r="D33" s="1">
        <v>1</v>
      </c>
    </row>
    <row r="34" spans="1:6" s="4" customFormat="1" x14ac:dyDescent="0.3">
      <c r="A34" s="1">
        <v>33</v>
      </c>
      <c r="B34" s="1" t="s">
        <v>205</v>
      </c>
      <c r="C34" s="1">
        <v>135</v>
      </c>
      <c r="D34" s="1">
        <v>1</v>
      </c>
    </row>
    <row r="35" spans="1:6" s="4" customFormat="1" x14ac:dyDescent="0.3">
      <c r="A35" s="1">
        <v>34</v>
      </c>
      <c r="B35" s="5" t="s">
        <v>157</v>
      </c>
      <c r="C35" s="1">
        <v>135</v>
      </c>
      <c r="D35" s="1">
        <v>1</v>
      </c>
    </row>
    <row r="36" spans="1:6" s="4" customFormat="1" x14ac:dyDescent="0.3">
      <c r="A36" s="1">
        <v>35</v>
      </c>
      <c r="B36" s="1" t="s">
        <v>149</v>
      </c>
      <c r="C36" s="1">
        <v>135</v>
      </c>
      <c r="D36" s="1">
        <v>1</v>
      </c>
    </row>
    <row r="37" spans="1:6" x14ac:dyDescent="0.3">
      <c r="A37" s="1">
        <v>36</v>
      </c>
      <c r="B37" s="5" t="s">
        <v>243</v>
      </c>
      <c r="C37" s="1">
        <v>135</v>
      </c>
      <c r="D37" s="1">
        <v>1</v>
      </c>
    </row>
    <row r="38" spans="1:6" x14ac:dyDescent="0.3">
      <c r="A38" s="1">
        <v>37</v>
      </c>
      <c r="B38" s="1" t="s">
        <v>204</v>
      </c>
      <c r="C38" s="1">
        <v>135</v>
      </c>
      <c r="D38" s="1">
        <v>1</v>
      </c>
    </row>
    <row r="39" spans="1:6" x14ac:dyDescent="0.3">
      <c r="A39" s="1">
        <v>38</v>
      </c>
      <c r="B39" s="1" t="s">
        <v>188</v>
      </c>
      <c r="C39" s="1">
        <v>135</v>
      </c>
      <c r="D39" s="1">
        <v>1</v>
      </c>
    </row>
    <row r="40" spans="1:6" x14ac:dyDescent="0.3">
      <c r="A40" s="1">
        <v>39</v>
      </c>
      <c r="B40" s="5" t="s">
        <v>254</v>
      </c>
      <c r="C40" s="1">
        <v>135</v>
      </c>
      <c r="D40" s="1">
        <v>1</v>
      </c>
    </row>
    <row r="41" spans="1:6" x14ac:dyDescent="0.3">
      <c r="A41" s="1">
        <v>40</v>
      </c>
      <c r="B41" s="1" t="s">
        <v>202</v>
      </c>
      <c r="C41" s="1">
        <v>135</v>
      </c>
      <c r="D41" s="1">
        <v>1</v>
      </c>
    </row>
    <row r="42" spans="1:6" x14ac:dyDescent="0.3">
      <c r="A42" s="1">
        <v>41</v>
      </c>
      <c r="B42" s="1" t="s">
        <v>173</v>
      </c>
      <c r="C42" s="1">
        <v>135</v>
      </c>
      <c r="D42" s="1">
        <v>1</v>
      </c>
    </row>
    <row r="44" spans="1:6" x14ac:dyDescent="0.3">
      <c r="A44" s="24" t="s">
        <v>35</v>
      </c>
      <c r="B44" s="24"/>
      <c r="C44" s="24"/>
      <c r="D44" s="24"/>
      <c r="E44" s="24"/>
      <c r="F44" s="24"/>
    </row>
  </sheetData>
  <sheetProtection formatCells="0" formatColumns="0" formatRows="0" insertColumns="0" insertRows="0" insertHyperlinks="0" deleteColumns="0" deleteRows="0" sort="0" autoFilter="0" pivotTables="0"/>
  <sortState ref="A26:D42">
    <sortCondition descending="1" ref="C26:C42"/>
    <sortCondition ref="B26:B42"/>
  </sortState>
  <mergeCells count="3">
    <mergeCell ref="A44:F44"/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workbookViewId="0">
      <selection activeCell="G38" sqref="G21:G38"/>
    </sheetView>
  </sheetViews>
  <sheetFormatPr baseColWidth="10" defaultColWidth="8.88671875" defaultRowHeight="14.4" x14ac:dyDescent="0.3"/>
  <cols>
    <col min="1" max="1" width="5.5546875" bestFit="1" customWidth="1"/>
    <col min="2" max="2" width="20.77734375" customWidth="1"/>
    <col min="3" max="3" width="7.77734375" customWidth="1"/>
    <col min="4" max="4" width="9.77734375" bestFit="1" customWidth="1"/>
    <col min="5" max="6" width="9.109375" bestFit="1"/>
  </cols>
  <sheetData>
    <row r="1" spans="1:6" x14ac:dyDescent="0.3">
      <c r="A1" s="22" t="s">
        <v>217</v>
      </c>
      <c r="B1" s="22"/>
      <c r="C1" s="22"/>
      <c r="D1" s="22"/>
      <c r="E1" s="6"/>
      <c r="F1" s="6"/>
    </row>
    <row r="2" spans="1:6" x14ac:dyDescent="0.3">
      <c r="A2" s="23" t="s">
        <v>275</v>
      </c>
      <c r="B2" s="23"/>
      <c r="C2" s="23"/>
      <c r="D2" s="23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158</v>
      </c>
      <c r="C4" s="11">
        <v>504</v>
      </c>
      <c r="D4" s="11">
        <v>3</v>
      </c>
    </row>
    <row r="5" spans="1:6" x14ac:dyDescent="0.3">
      <c r="A5" s="11">
        <v>2</v>
      </c>
      <c r="B5" s="11" t="s">
        <v>162</v>
      </c>
      <c r="C5" s="11">
        <v>500</v>
      </c>
      <c r="D5" s="11">
        <v>3</v>
      </c>
    </row>
    <row r="6" spans="1:6" x14ac:dyDescent="0.3">
      <c r="A6" s="11">
        <v>3</v>
      </c>
      <c r="B6" s="11" t="s">
        <v>156</v>
      </c>
      <c r="C6" s="11">
        <v>477</v>
      </c>
      <c r="D6" s="11">
        <v>3</v>
      </c>
    </row>
    <row r="7" spans="1:6" x14ac:dyDescent="0.3">
      <c r="A7" s="11">
        <v>4</v>
      </c>
      <c r="B7" s="11" t="s">
        <v>187</v>
      </c>
      <c r="C7" s="11">
        <v>441</v>
      </c>
      <c r="D7" s="11">
        <v>3</v>
      </c>
    </row>
    <row r="8" spans="1:6" x14ac:dyDescent="0.3">
      <c r="A8" s="11">
        <v>5</v>
      </c>
      <c r="B8" s="11" t="s">
        <v>152</v>
      </c>
      <c r="C8" s="11">
        <v>427</v>
      </c>
      <c r="D8" s="11">
        <v>3</v>
      </c>
    </row>
    <row r="9" spans="1:6" x14ac:dyDescent="0.3">
      <c r="A9" s="1">
        <v>6</v>
      </c>
      <c r="B9" s="1" t="s">
        <v>150</v>
      </c>
      <c r="C9" s="1">
        <v>358</v>
      </c>
      <c r="D9" s="1">
        <v>2</v>
      </c>
    </row>
    <row r="10" spans="1:6" x14ac:dyDescent="0.3">
      <c r="A10" s="1">
        <v>7</v>
      </c>
      <c r="B10" s="1" t="s">
        <v>182</v>
      </c>
      <c r="C10" s="1">
        <v>356</v>
      </c>
      <c r="D10" s="1">
        <v>2</v>
      </c>
    </row>
    <row r="11" spans="1:6" x14ac:dyDescent="0.3">
      <c r="A11" s="1">
        <v>8</v>
      </c>
      <c r="B11" s="1" t="s">
        <v>170</v>
      </c>
      <c r="C11" s="1">
        <v>329</v>
      </c>
      <c r="D11" s="1">
        <v>2</v>
      </c>
    </row>
    <row r="12" spans="1:6" x14ac:dyDescent="0.3">
      <c r="A12" s="1">
        <v>9</v>
      </c>
      <c r="B12" s="1" t="s">
        <v>174</v>
      </c>
      <c r="C12" s="1">
        <v>320</v>
      </c>
      <c r="D12" s="1">
        <v>2</v>
      </c>
    </row>
    <row r="13" spans="1:6" x14ac:dyDescent="0.3">
      <c r="A13" s="1">
        <v>10</v>
      </c>
      <c r="B13" s="1" t="s">
        <v>184</v>
      </c>
      <c r="C13" s="1">
        <v>316</v>
      </c>
      <c r="D13" s="1">
        <v>2</v>
      </c>
    </row>
    <row r="14" spans="1:6" x14ac:dyDescent="0.3">
      <c r="A14" s="1">
        <v>11</v>
      </c>
      <c r="B14" s="1" t="s">
        <v>224</v>
      </c>
      <c r="C14" s="1">
        <v>304</v>
      </c>
      <c r="D14" s="1">
        <v>2</v>
      </c>
    </row>
    <row r="15" spans="1:6" x14ac:dyDescent="0.3">
      <c r="A15" s="1">
        <v>12</v>
      </c>
      <c r="B15" s="1" t="s">
        <v>178</v>
      </c>
      <c r="C15" s="1">
        <v>304</v>
      </c>
      <c r="D15" s="1">
        <v>2</v>
      </c>
    </row>
    <row r="16" spans="1:6" x14ac:dyDescent="0.3">
      <c r="A16" s="1">
        <v>13</v>
      </c>
      <c r="B16" s="1" t="s">
        <v>154</v>
      </c>
      <c r="C16" s="1">
        <v>304</v>
      </c>
      <c r="D16" s="1">
        <v>2</v>
      </c>
    </row>
    <row r="17" spans="1:4" x14ac:dyDescent="0.3">
      <c r="A17" s="1">
        <v>14</v>
      </c>
      <c r="B17" s="1" t="s">
        <v>191</v>
      </c>
      <c r="C17" s="1">
        <v>293</v>
      </c>
      <c r="D17" s="1">
        <v>2</v>
      </c>
    </row>
    <row r="18" spans="1:4" x14ac:dyDescent="0.3">
      <c r="A18" s="1">
        <v>15</v>
      </c>
      <c r="B18" s="1" t="s">
        <v>180</v>
      </c>
      <c r="C18" s="1">
        <v>292</v>
      </c>
      <c r="D18" s="1">
        <v>2</v>
      </c>
    </row>
    <row r="19" spans="1:4" x14ac:dyDescent="0.3">
      <c r="A19" s="1">
        <v>16</v>
      </c>
      <c r="B19" s="1" t="s">
        <v>218</v>
      </c>
      <c r="C19" s="1">
        <v>270</v>
      </c>
      <c r="D19" s="1">
        <v>2</v>
      </c>
    </row>
    <row r="20" spans="1:4" x14ac:dyDescent="0.3">
      <c r="A20" s="1">
        <v>17</v>
      </c>
      <c r="B20" s="1" t="s">
        <v>160</v>
      </c>
      <c r="C20" s="1">
        <v>270</v>
      </c>
      <c r="D20" s="1">
        <v>2</v>
      </c>
    </row>
    <row r="21" spans="1:4" x14ac:dyDescent="0.3">
      <c r="A21" s="1">
        <v>18</v>
      </c>
      <c r="B21" s="1" t="s">
        <v>166</v>
      </c>
      <c r="C21" s="1">
        <v>200</v>
      </c>
      <c r="D21" s="1">
        <v>1</v>
      </c>
    </row>
    <row r="22" spans="1:4" x14ac:dyDescent="0.3">
      <c r="A22" s="1">
        <v>19</v>
      </c>
      <c r="B22" s="1" t="s">
        <v>219</v>
      </c>
      <c r="C22" s="1">
        <v>171</v>
      </c>
      <c r="D22" s="1">
        <v>1</v>
      </c>
    </row>
    <row r="23" spans="1:4" s="3" customFormat="1" x14ac:dyDescent="0.3">
      <c r="A23" s="1">
        <v>20</v>
      </c>
      <c r="B23" s="1" t="s">
        <v>236</v>
      </c>
      <c r="C23" s="1">
        <v>158</v>
      </c>
      <c r="D23" s="1">
        <v>1</v>
      </c>
    </row>
    <row r="24" spans="1:4" s="3" customFormat="1" x14ac:dyDescent="0.3">
      <c r="A24" s="1">
        <v>21</v>
      </c>
      <c r="B24" s="1" t="s">
        <v>233</v>
      </c>
      <c r="C24" s="1">
        <v>158</v>
      </c>
      <c r="D24" s="1">
        <v>1</v>
      </c>
    </row>
    <row r="25" spans="1:4" s="3" customFormat="1" x14ac:dyDescent="0.3">
      <c r="A25" s="1">
        <v>22</v>
      </c>
      <c r="B25" s="1" t="s">
        <v>234</v>
      </c>
      <c r="C25" s="1">
        <v>146</v>
      </c>
      <c r="D25" s="1">
        <v>1</v>
      </c>
    </row>
    <row r="26" spans="1:4" s="3" customFormat="1" x14ac:dyDescent="0.3">
      <c r="A26" s="1">
        <v>23</v>
      </c>
      <c r="B26" s="5" t="s">
        <v>241</v>
      </c>
      <c r="C26" s="1">
        <v>146</v>
      </c>
      <c r="D26" s="1">
        <v>1</v>
      </c>
    </row>
    <row r="27" spans="1:4" s="3" customFormat="1" x14ac:dyDescent="0.3">
      <c r="A27" s="1">
        <v>24</v>
      </c>
      <c r="B27" s="5" t="s">
        <v>238</v>
      </c>
      <c r="C27" s="1">
        <v>146</v>
      </c>
      <c r="D27" s="1">
        <v>1</v>
      </c>
    </row>
    <row r="28" spans="1:4" s="3" customFormat="1" x14ac:dyDescent="0.3">
      <c r="A28" s="1">
        <v>25</v>
      </c>
      <c r="B28" s="5" t="s">
        <v>239</v>
      </c>
      <c r="C28" s="1">
        <v>146</v>
      </c>
      <c r="D28" s="1">
        <v>1</v>
      </c>
    </row>
    <row r="29" spans="1:4" s="3" customFormat="1" x14ac:dyDescent="0.3">
      <c r="A29" s="1">
        <v>26</v>
      </c>
      <c r="B29" s="5" t="s">
        <v>235</v>
      </c>
      <c r="C29" s="1">
        <v>146</v>
      </c>
      <c r="D29" s="1">
        <v>1</v>
      </c>
    </row>
    <row r="30" spans="1:4" s="3" customFormat="1" x14ac:dyDescent="0.3">
      <c r="A30" s="1">
        <v>27</v>
      </c>
      <c r="B30" s="5" t="s">
        <v>232</v>
      </c>
      <c r="C30" s="1">
        <v>146</v>
      </c>
      <c r="D30" s="1">
        <v>1</v>
      </c>
    </row>
    <row r="31" spans="1:4" x14ac:dyDescent="0.3">
      <c r="A31" s="1">
        <v>28</v>
      </c>
      <c r="B31" s="1" t="s">
        <v>176</v>
      </c>
      <c r="C31" s="1">
        <v>146</v>
      </c>
      <c r="D31" s="1">
        <v>1</v>
      </c>
    </row>
    <row r="32" spans="1:4" x14ac:dyDescent="0.3">
      <c r="A32" s="1">
        <v>29</v>
      </c>
      <c r="B32" s="1" t="s">
        <v>172</v>
      </c>
      <c r="C32" s="1">
        <v>146</v>
      </c>
      <c r="D32" s="1">
        <v>1</v>
      </c>
    </row>
    <row r="33" spans="1:6" x14ac:dyDescent="0.3">
      <c r="A33" s="1">
        <v>30</v>
      </c>
      <c r="B33" s="1" t="s">
        <v>220</v>
      </c>
      <c r="C33" s="1">
        <v>146</v>
      </c>
      <c r="D33" s="1">
        <v>1</v>
      </c>
    </row>
    <row r="34" spans="1:6" x14ac:dyDescent="0.3">
      <c r="A34" s="1">
        <v>31</v>
      </c>
      <c r="B34" s="1" t="s">
        <v>221</v>
      </c>
      <c r="C34" s="1">
        <v>146</v>
      </c>
      <c r="D34" s="1">
        <v>1</v>
      </c>
    </row>
    <row r="35" spans="1:6" x14ac:dyDescent="0.3">
      <c r="A35" s="1">
        <v>32</v>
      </c>
      <c r="B35" s="1" t="s">
        <v>222</v>
      </c>
      <c r="C35" s="1">
        <v>146</v>
      </c>
      <c r="D35" s="1">
        <v>1</v>
      </c>
    </row>
    <row r="36" spans="1:6" x14ac:dyDescent="0.3">
      <c r="A36" s="1">
        <v>33</v>
      </c>
      <c r="B36" s="1" t="s">
        <v>223</v>
      </c>
      <c r="C36" s="1">
        <v>146</v>
      </c>
      <c r="D36" s="1">
        <v>1</v>
      </c>
    </row>
    <row r="37" spans="1:6" x14ac:dyDescent="0.3">
      <c r="A37" s="1">
        <v>34</v>
      </c>
      <c r="B37" s="1" t="s">
        <v>164</v>
      </c>
      <c r="C37" s="1">
        <v>146</v>
      </c>
      <c r="D37" s="1">
        <v>1</v>
      </c>
    </row>
    <row r="38" spans="1:6" s="3" customFormat="1" x14ac:dyDescent="0.3">
      <c r="A38" s="1">
        <v>35</v>
      </c>
      <c r="B38" s="1" t="s">
        <v>237</v>
      </c>
      <c r="C38" s="1">
        <v>135</v>
      </c>
      <c r="D38" s="1">
        <v>1</v>
      </c>
    </row>
    <row r="39" spans="1:6" x14ac:dyDescent="0.3">
      <c r="A39" s="1">
        <v>36</v>
      </c>
      <c r="B39" s="1" t="s">
        <v>168</v>
      </c>
      <c r="C39" s="1">
        <v>135</v>
      </c>
      <c r="D39" s="1">
        <v>1</v>
      </c>
    </row>
    <row r="40" spans="1:6" x14ac:dyDescent="0.3">
      <c r="A40" s="1">
        <v>37</v>
      </c>
      <c r="B40" s="1" t="s">
        <v>225</v>
      </c>
      <c r="C40" s="1">
        <v>135</v>
      </c>
      <c r="D40" s="1">
        <v>1</v>
      </c>
    </row>
    <row r="41" spans="1:6" x14ac:dyDescent="0.3">
      <c r="A41" s="1">
        <v>38</v>
      </c>
      <c r="B41" s="1" t="s">
        <v>226</v>
      </c>
      <c r="C41" s="1">
        <v>135</v>
      </c>
      <c r="D41" s="1">
        <v>1</v>
      </c>
    </row>
    <row r="42" spans="1:6" x14ac:dyDescent="0.3">
      <c r="A42" s="1">
        <v>39</v>
      </c>
      <c r="B42" s="1" t="s">
        <v>193</v>
      </c>
      <c r="C42" s="1">
        <v>135</v>
      </c>
      <c r="D42" s="1">
        <v>1</v>
      </c>
    </row>
    <row r="43" spans="1:6" x14ac:dyDescent="0.3">
      <c r="A43" s="1">
        <v>40</v>
      </c>
      <c r="B43" s="1" t="s">
        <v>189</v>
      </c>
      <c r="C43" s="1">
        <v>135</v>
      </c>
      <c r="D43" s="1">
        <v>1</v>
      </c>
    </row>
    <row r="44" spans="1:6" x14ac:dyDescent="0.3">
      <c r="A44" s="1">
        <v>41</v>
      </c>
      <c r="B44" s="1" t="s">
        <v>194</v>
      </c>
      <c r="C44" s="1">
        <v>135</v>
      </c>
      <c r="D44" s="1">
        <v>1</v>
      </c>
    </row>
    <row r="45" spans="1:6" x14ac:dyDescent="0.3">
      <c r="A45" s="1">
        <v>42</v>
      </c>
      <c r="B45" s="1" t="s">
        <v>227</v>
      </c>
      <c r="C45" s="1">
        <v>135</v>
      </c>
      <c r="D45" s="1">
        <v>1</v>
      </c>
    </row>
    <row r="47" spans="1:6" x14ac:dyDescent="0.3">
      <c r="A47" s="24" t="s">
        <v>35</v>
      </c>
      <c r="B47" s="24"/>
      <c r="C47" s="24"/>
      <c r="D47" s="24"/>
      <c r="E47" s="24"/>
      <c r="F47" s="24"/>
    </row>
  </sheetData>
  <sheetProtection formatCells="0" formatColumns="0" formatRows="0" insertColumns="0" insertRows="0" insertHyperlinks="0" deleteColumns="0" deleteRows="0" sort="0" autoFilter="0" pivotTables="0"/>
  <mergeCells count="3">
    <mergeCell ref="A47:F47"/>
    <mergeCell ref="A1:D1"/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workbookViewId="0">
      <selection activeCell="H21" sqref="H21"/>
    </sheetView>
  </sheetViews>
  <sheetFormatPr baseColWidth="10" defaultColWidth="8.88671875" defaultRowHeight="14.4" x14ac:dyDescent="0.3"/>
  <cols>
    <col min="1" max="1" width="5.5546875" bestFit="1" customWidth="1"/>
    <col min="2" max="2" width="25.5546875" bestFit="1" customWidth="1"/>
    <col min="3" max="3" width="6.5546875" bestFit="1" customWidth="1"/>
    <col min="4" max="4" width="9.77734375" bestFit="1" customWidth="1"/>
    <col min="5" max="5" width="9.109375" bestFit="1"/>
    <col min="6" max="7" width="3" customWidth="1"/>
    <col min="8" max="8" width="16.21875" customWidth="1"/>
    <col min="9" max="9" width="4" customWidth="1"/>
    <col min="10" max="10" width="2" customWidth="1"/>
  </cols>
  <sheetData>
    <row r="1" spans="1:9" x14ac:dyDescent="0.3">
      <c r="A1" s="25" t="s">
        <v>206</v>
      </c>
      <c r="B1" s="25"/>
      <c r="C1" s="25"/>
      <c r="D1" s="25"/>
      <c r="E1" s="6"/>
      <c r="F1" s="6"/>
    </row>
    <row r="2" spans="1:9" x14ac:dyDescent="0.3">
      <c r="A2" s="23" t="s">
        <v>274</v>
      </c>
      <c r="B2" s="23"/>
      <c r="C2" s="23"/>
      <c r="D2" s="23"/>
    </row>
    <row r="3" spans="1:9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9" x14ac:dyDescent="0.3">
      <c r="A4" s="11">
        <v>1</v>
      </c>
      <c r="B4" s="11" t="s">
        <v>151</v>
      </c>
      <c r="C4" s="11">
        <v>517</v>
      </c>
      <c r="D4" s="11">
        <v>3</v>
      </c>
    </row>
    <row r="5" spans="1:9" x14ac:dyDescent="0.3">
      <c r="A5" s="11"/>
      <c r="B5" s="11" t="s">
        <v>155</v>
      </c>
      <c r="C5" s="11"/>
      <c r="D5" s="11"/>
    </row>
    <row r="6" spans="1:9" x14ac:dyDescent="0.3">
      <c r="A6" s="11">
        <v>2</v>
      </c>
      <c r="B6" s="11" t="s">
        <v>200</v>
      </c>
      <c r="C6" s="11">
        <v>487</v>
      </c>
      <c r="D6" s="11">
        <v>3</v>
      </c>
    </row>
    <row r="7" spans="1:9" x14ac:dyDescent="0.3">
      <c r="A7" s="11"/>
      <c r="B7" s="11" t="s">
        <v>161</v>
      </c>
      <c r="C7" s="11"/>
      <c r="D7" s="11"/>
    </row>
    <row r="8" spans="1:9" x14ac:dyDescent="0.3">
      <c r="A8" s="11">
        <v>3</v>
      </c>
      <c r="B8" s="11" t="s">
        <v>181</v>
      </c>
      <c r="C8" s="11">
        <v>487</v>
      </c>
      <c r="D8" s="11">
        <v>3</v>
      </c>
    </row>
    <row r="9" spans="1:9" x14ac:dyDescent="0.3">
      <c r="A9" s="11"/>
      <c r="B9" s="11" t="s">
        <v>199</v>
      </c>
      <c r="C9" s="11"/>
      <c r="D9" s="11"/>
    </row>
    <row r="10" spans="1:9" x14ac:dyDescent="0.3">
      <c r="A10" s="11">
        <v>4</v>
      </c>
      <c r="B10" s="11" t="s">
        <v>190</v>
      </c>
      <c r="C10" s="11">
        <v>477</v>
      </c>
      <c r="D10" s="11">
        <v>3</v>
      </c>
    </row>
    <row r="11" spans="1:9" x14ac:dyDescent="0.3">
      <c r="A11" s="11"/>
      <c r="B11" s="11" t="s">
        <v>188</v>
      </c>
      <c r="C11" s="11"/>
      <c r="D11" s="11"/>
    </row>
    <row r="12" spans="1:9" x14ac:dyDescent="0.3">
      <c r="A12" s="20">
        <v>5</v>
      </c>
      <c r="B12" s="20" t="s">
        <v>177</v>
      </c>
      <c r="C12" s="20">
        <v>477</v>
      </c>
      <c r="D12" s="20">
        <v>3</v>
      </c>
    </row>
    <row r="13" spans="1:9" x14ac:dyDescent="0.3">
      <c r="A13" s="20"/>
      <c r="B13" s="20" t="s">
        <v>186</v>
      </c>
      <c r="C13" s="20"/>
      <c r="D13" s="20"/>
    </row>
    <row r="14" spans="1:9" x14ac:dyDescent="0.3">
      <c r="A14" s="21">
        <v>6</v>
      </c>
      <c r="B14" s="21" t="s">
        <v>196</v>
      </c>
      <c r="C14" s="21">
        <v>462</v>
      </c>
      <c r="D14" s="21">
        <v>3</v>
      </c>
    </row>
    <row r="15" spans="1:9" x14ac:dyDescent="0.3">
      <c r="A15" s="21"/>
      <c r="B15" s="21" t="s">
        <v>198</v>
      </c>
      <c r="C15" s="21"/>
      <c r="D15" s="21"/>
    </row>
    <row r="16" spans="1:9" x14ac:dyDescent="0.3">
      <c r="A16" s="1">
        <v>7</v>
      </c>
      <c r="B16" s="1" t="s">
        <v>149</v>
      </c>
      <c r="C16" s="1">
        <v>358</v>
      </c>
      <c r="D16" s="1">
        <v>2</v>
      </c>
      <c r="F16" s="14"/>
      <c r="G16" s="14"/>
      <c r="H16" s="14"/>
      <c r="I16" s="14"/>
    </row>
    <row r="17" spans="1:12" x14ac:dyDescent="0.3">
      <c r="A17" s="1"/>
      <c r="B17" s="1" t="s">
        <v>165</v>
      </c>
      <c r="C17" s="1"/>
      <c r="D17" s="1"/>
      <c r="F17" s="14"/>
      <c r="G17" s="14"/>
      <c r="H17" s="14"/>
      <c r="I17" s="14"/>
    </row>
    <row r="18" spans="1:12" x14ac:dyDescent="0.3">
      <c r="A18" s="1">
        <v>8</v>
      </c>
      <c r="B18" s="1" t="s">
        <v>169</v>
      </c>
      <c r="C18" s="1">
        <v>356</v>
      </c>
      <c r="D18" s="1">
        <v>2</v>
      </c>
    </row>
    <row r="19" spans="1:12" x14ac:dyDescent="0.3">
      <c r="A19" s="1"/>
      <c r="B19" s="1" t="s">
        <v>163</v>
      </c>
      <c r="C19" s="1"/>
      <c r="D19" s="1"/>
      <c r="F19" s="14"/>
      <c r="G19" s="14"/>
      <c r="H19" s="14"/>
      <c r="I19" s="14"/>
      <c r="J19" s="14"/>
      <c r="K19" s="14"/>
      <c r="L19" s="14"/>
    </row>
    <row r="20" spans="1:12" x14ac:dyDescent="0.3">
      <c r="A20" s="1">
        <v>9</v>
      </c>
      <c r="B20" s="1" t="s">
        <v>179</v>
      </c>
      <c r="C20" s="1">
        <v>329</v>
      </c>
      <c r="D20" s="1">
        <v>2</v>
      </c>
      <c r="F20" s="14"/>
      <c r="G20" s="14"/>
      <c r="H20" s="14"/>
      <c r="I20" s="14"/>
      <c r="J20" s="14"/>
      <c r="K20" s="14"/>
      <c r="L20" s="14"/>
    </row>
    <row r="21" spans="1:12" x14ac:dyDescent="0.3">
      <c r="A21" s="1"/>
      <c r="B21" s="1" t="s">
        <v>153</v>
      </c>
      <c r="C21" s="1"/>
      <c r="D21" s="1"/>
      <c r="F21" s="14"/>
      <c r="G21" s="14"/>
      <c r="H21" s="14"/>
      <c r="I21" s="14"/>
      <c r="J21" s="14"/>
      <c r="K21" s="14"/>
      <c r="L21" s="14"/>
    </row>
    <row r="22" spans="1:12" x14ac:dyDescent="0.3">
      <c r="A22" s="1">
        <v>10</v>
      </c>
      <c r="B22" s="1" t="s">
        <v>157</v>
      </c>
      <c r="C22" s="1">
        <v>304</v>
      </c>
      <c r="D22" s="1">
        <v>2</v>
      </c>
      <c r="F22" s="14"/>
      <c r="G22" s="14"/>
      <c r="H22" s="14"/>
      <c r="I22" s="14"/>
      <c r="J22" s="14"/>
      <c r="K22" s="14"/>
      <c r="L22" s="14"/>
    </row>
    <row r="23" spans="1:12" x14ac:dyDescent="0.3">
      <c r="A23" s="1"/>
      <c r="B23" s="1" t="s">
        <v>207</v>
      </c>
      <c r="C23" s="1"/>
      <c r="D23" s="1"/>
      <c r="F23" s="14"/>
      <c r="G23" s="14"/>
      <c r="H23" s="14"/>
      <c r="I23" s="14"/>
      <c r="J23" s="14"/>
      <c r="K23" s="14"/>
      <c r="L23" s="14"/>
    </row>
    <row r="24" spans="1:12" x14ac:dyDescent="0.3">
      <c r="A24" s="1">
        <v>11</v>
      </c>
      <c r="B24" s="1" t="s">
        <v>171</v>
      </c>
      <c r="C24" s="1">
        <v>200</v>
      </c>
      <c r="D24" s="1">
        <v>1</v>
      </c>
      <c r="F24" s="14"/>
      <c r="G24" s="14"/>
      <c r="H24" s="14"/>
      <c r="I24" s="14"/>
      <c r="J24" s="14"/>
      <c r="K24" s="14"/>
      <c r="L24" s="14"/>
    </row>
    <row r="25" spans="1:12" x14ac:dyDescent="0.3">
      <c r="A25" s="1"/>
      <c r="B25" s="1" t="s">
        <v>175</v>
      </c>
      <c r="C25" s="1"/>
      <c r="D25" s="1"/>
    </row>
    <row r="26" spans="1:12" s="4" customFormat="1" x14ac:dyDescent="0.3">
      <c r="A26" s="1">
        <v>12</v>
      </c>
      <c r="B26" s="1" t="s">
        <v>243</v>
      </c>
      <c r="C26" s="1">
        <v>158</v>
      </c>
      <c r="D26" s="1">
        <v>1</v>
      </c>
    </row>
    <row r="27" spans="1:12" s="4" customFormat="1" x14ac:dyDescent="0.3">
      <c r="A27" s="1"/>
      <c r="B27" s="1" t="s">
        <v>210</v>
      </c>
      <c r="C27" s="1"/>
      <c r="D27" s="1"/>
    </row>
    <row r="28" spans="1:12" s="4" customFormat="1" x14ac:dyDescent="0.3">
      <c r="A28" s="1">
        <v>13</v>
      </c>
      <c r="B28" s="1" t="s">
        <v>211</v>
      </c>
      <c r="C28" s="1">
        <v>158</v>
      </c>
      <c r="D28" s="1">
        <v>1</v>
      </c>
    </row>
    <row r="29" spans="1:12" s="4" customFormat="1" x14ac:dyDescent="0.3">
      <c r="A29" s="1"/>
      <c r="B29" s="1" t="s">
        <v>197</v>
      </c>
      <c r="C29" s="1"/>
      <c r="D29" s="1"/>
    </row>
    <row r="30" spans="1:12" s="4" customFormat="1" x14ac:dyDescent="0.3">
      <c r="A30" s="1">
        <v>14</v>
      </c>
      <c r="B30" s="1" t="s">
        <v>250</v>
      </c>
      <c r="C30" s="1">
        <v>158</v>
      </c>
      <c r="D30" s="1">
        <v>1</v>
      </c>
    </row>
    <row r="31" spans="1:12" s="4" customFormat="1" x14ac:dyDescent="0.3">
      <c r="A31" s="1"/>
      <c r="B31" s="1" t="s">
        <v>249</v>
      </c>
      <c r="C31" s="1"/>
      <c r="D31" s="1"/>
    </row>
    <row r="32" spans="1:12" x14ac:dyDescent="0.3">
      <c r="A32" s="1">
        <v>15</v>
      </c>
      <c r="B32" s="1" t="s">
        <v>192</v>
      </c>
      <c r="C32" s="1">
        <v>158</v>
      </c>
      <c r="D32" s="1">
        <v>1</v>
      </c>
    </row>
    <row r="33" spans="1:4" x14ac:dyDescent="0.3">
      <c r="A33" s="1"/>
      <c r="B33" s="1" t="s">
        <v>167</v>
      </c>
      <c r="C33" s="1"/>
      <c r="D33" s="1"/>
    </row>
    <row r="34" spans="1:4" x14ac:dyDescent="0.3">
      <c r="A34" s="1">
        <v>16</v>
      </c>
      <c r="B34" s="1" t="s">
        <v>159</v>
      </c>
      <c r="C34" s="1">
        <v>158</v>
      </c>
      <c r="D34" s="1">
        <v>1</v>
      </c>
    </row>
    <row r="35" spans="1:4" x14ac:dyDescent="0.3">
      <c r="A35" s="1"/>
      <c r="B35" s="1" t="s">
        <v>208</v>
      </c>
      <c r="C35" s="1"/>
      <c r="D35" s="1"/>
    </row>
    <row r="36" spans="1:4" s="4" customFormat="1" x14ac:dyDescent="0.3">
      <c r="A36" s="1">
        <v>17</v>
      </c>
      <c r="B36" s="1" t="s">
        <v>246</v>
      </c>
      <c r="C36" s="1">
        <v>146</v>
      </c>
      <c r="D36" s="1">
        <v>1</v>
      </c>
    </row>
    <row r="37" spans="1:4" s="4" customFormat="1" x14ac:dyDescent="0.3">
      <c r="A37" s="1"/>
      <c r="B37" s="1" t="s">
        <v>251</v>
      </c>
      <c r="C37" s="1"/>
      <c r="D37" s="1"/>
    </row>
    <row r="38" spans="1:4" s="4" customFormat="1" x14ac:dyDescent="0.3">
      <c r="A38" s="1">
        <v>18</v>
      </c>
      <c r="B38" s="1" t="s">
        <v>252</v>
      </c>
      <c r="C38" s="1">
        <v>146</v>
      </c>
      <c r="D38" s="1">
        <v>1</v>
      </c>
    </row>
    <row r="39" spans="1:4" s="4" customFormat="1" x14ac:dyDescent="0.3">
      <c r="A39" s="1"/>
      <c r="B39" s="1" t="s">
        <v>253</v>
      </c>
      <c r="C39" s="1"/>
      <c r="D39" s="1"/>
    </row>
    <row r="40" spans="1:4" s="4" customFormat="1" x14ac:dyDescent="0.3">
      <c r="A40" s="1">
        <v>19</v>
      </c>
      <c r="B40" s="1" t="s">
        <v>203</v>
      </c>
      <c r="C40" s="1">
        <v>146</v>
      </c>
      <c r="D40" s="1">
        <v>1</v>
      </c>
    </row>
    <row r="41" spans="1:4" s="4" customFormat="1" x14ac:dyDescent="0.3">
      <c r="A41" s="1"/>
      <c r="B41" s="1" t="s">
        <v>254</v>
      </c>
      <c r="C41" s="1"/>
      <c r="D41" s="1"/>
    </row>
    <row r="42" spans="1:4" s="4" customFormat="1" x14ac:dyDescent="0.3">
      <c r="A42" s="1">
        <v>20</v>
      </c>
      <c r="B42" s="1" t="s">
        <v>255</v>
      </c>
      <c r="C42" s="1">
        <v>146</v>
      </c>
      <c r="D42" s="1">
        <v>1</v>
      </c>
    </row>
    <row r="43" spans="1:4" s="4" customFormat="1" x14ac:dyDescent="0.3">
      <c r="A43" s="1"/>
      <c r="B43" s="4" t="s">
        <v>242</v>
      </c>
      <c r="C43" s="1"/>
      <c r="D43" s="1"/>
    </row>
    <row r="44" spans="1:4" s="4" customFormat="1" x14ac:dyDescent="0.3">
      <c r="A44" s="1">
        <v>21</v>
      </c>
      <c r="B44" s="1" t="s">
        <v>248</v>
      </c>
      <c r="C44" s="1">
        <v>146</v>
      </c>
      <c r="D44" s="1">
        <v>1</v>
      </c>
    </row>
    <row r="45" spans="1:4" s="4" customFormat="1" x14ac:dyDescent="0.3">
      <c r="A45" s="1"/>
      <c r="B45" s="7" t="s">
        <v>256</v>
      </c>
      <c r="C45" s="1"/>
      <c r="D45" s="1"/>
    </row>
    <row r="46" spans="1:4" x14ac:dyDescent="0.3">
      <c r="A46" s="1">
        <v>22</v>
      </c>
      <c r="B46" s="1" t="s">
        <v>159</v>
      </c>
      <c r="C46" s="1">
        <v>146</v>
      </c>
      <c r="D46" s="1">
        <v>1</v>
      </c>
    </row>
    <row r="47" spans="1:4" x14ac:dyDescent="0.3">
      <c r="A47" s="1"/>
      <c r="B47" s="1" t="s">
        <v>205</v>
      </c>
      <c r="C47" s="1"/>
      <c r="D47" s="1"/>
    </row>
    <row r="48" spans="1:4" x14ac:dyDescent="0.3">
      <c r="A48" s="1">
        <v>23</v>
      </c>
      <c r="B48" s="1" t="s">
        <v>201</v>
      </c>
      <c r="C48" s="1">
        <v>146</v>
      </c>
      <c r="D48" s="1">
        <v>1</v>
      </c>
    </row>
    <row r="49" spans="1:4" x14ac:dyDescent="0.3">
      <c r="A49" s="1"/>
      <c r="B49" s="1" t="s">
        <v>197</v>
      </c>
      <c r="C49" s="1"/>
      <c r="D49" s="1"/>
    </row>
    <row r="50" spans="1:4" x14ac:dyDescent="0.3">
      <c r="A50" s="1">
        <v>24</v>
      </c>
      <c r="B50" s="1" t="s">
        <v>209</v>
      </c>
      <c r="C50" s="1">
        <v>146</v>
      </c>
      <c r="D50" s="1">
        <v>1</v>
      </c>
    </row>
    <row r="51" spans="1:4" x14ac:dyDescent="0.3">
      <c r="A51" s="1"/>
      <c r="B51" s="1" t="s">
        <v>210</v>
      </c>
      <c r="C51" s="1"/>
      <c r="D51" s="1"/>
    </row>
    <row r="52" spans="1:4" x14ac:dyDescent="0.3">
      <c r="A52" s="1">
        <v>25</v>
      </c>
      <c r="B52" s="1" t="s">
        <v>211</v>
      </c>
      <c r="C52" s="1">
        <v>146</v>
      </c>
      <c r="D52" s="1">
        <v>1</v>
      </c>
    </row>
    <row r="53" spans="1:4" x14ac:dyDescent="0.3">
      <c r="A53" s="1"/>
      <c r="B53" s="1" t="s">
        <v>173</v>
      </c>
      <c r="C53" s="1"/>
      <c r="D53" s="1"/>
    </row>
    <row r="54" spans="1:4" x14ac:dyDescent="0.3">
      <c r="A54" s="1">
        <v>26</v>
      </c>
      <c r="B54" s="1" t="s">
        <v>212</v>
      </c>
      <c r="C54" s="1">
        <v>146</v>
      </c>
      <c r="D54" s="1">
        <v>1</v>
      </c>
    </row>
    <row r="55" spans="1:4" x14ac:dyDescent="0.3">
      <c r="A55" s="1"/>
      <c r="B55" s="1" t="s">
        <v>202</v>
      </c>
      <c r="C55" s="1"/>
      <c r="D55" s="1"/>
    </row>
    <row r="56" spans="1:4" x14ac:dyDescent="0.3">
      <c r="A56" s="1">
        <v>27</v>
      </c>
      <c r="B56" s="1" t="s">
        <v>203</v>
      </c>
      <c r="C56" s="1">
        <v>146</v>
      </c>
      <c r="D56" s="1">
        <v>1</v>
      </c>
    </row>
    <row r="57" spans="1:4" x14ac:dyDescent="0.3">
      <c r="A57" s="1"/>
      <c r="B57" s="1" t="s">
        <v>183</v>
      </c>
      <c r="C57" s="1"/>
      <c r="D57" s="1"/>
    </row>
    <row r="58" spans="1:4" x14ac:dyDescent="0.3">
      <c r="A58" s="1">
        <v>28</v>
      </c>
      <c r="B58" s="1" t="s">
        <v>213</v>
      </c>
      <c r="C58" s="1">
        <v>146</v>
      </c>
      <c r="D58" s="1">
        <v>1</v>
      </c>
    </row>
    <row r="59" spans="1:4" x14ac:dyDescent="0.3">
      <c r="A59" s="1"/>
      <c r="B59" s="1" t="s">
        <v>183</v>
      </c>
      <c r="C59" s="1"/>
      <c r="D59" s="1"/>
    </row>
    <row r="60" spans="1:4" x14ac:dyDescent="0.3">
      <c r="A60" s="1">
        <v>29</v>
      </c>
      <c r="B60" s="1" t="s">
        <v>214</v>
      </c>
      <c r="C60" s="1">
        <v>146</v>
      </c>
      <c r="D60" s="1">
        <v>1</v>
      </c>
    </row>
    <row r="61" spans="1:4" x14ac:dyDescent="0.3">
      <c r="A61" s="1"/>
      <c r="B61" s="1" t="s">
        <v>204</v>
      </c>
      <c r="C61" s="1"/>
      <c r="D61" s="1"/>
    </row>
    <row r="62" spans="1:4" x14ac:dyDescent="0.3">
      <c r="A62" s="1">
        <v>30</v>
      </c>
      <c r="B62" s="1" t="s">
        <v>215</v>
      </c>
      <c r="C62" s="1">
        <v>146</v>
      </c>
      <c r="D62" s="1">
        <v>1</v>
      </c>
    </row>
    <row r="63" spans="1:4" x14ac:dyDescent="0.3">
      <c r="A63" s="1"/>
      <c r="B63" s="1" t="s">
        <v>216</v>
      </c>
      <c r="C63" s="1"/>
      <c r="D63" s="1"/>
    </row>
    <row r="65" spans="1:6" x14ac:dyDescent="0.3">
      <c r="A65" s="17" t="s">
        <v>35</v>
      </c>
      <c r="B65" s="17"/>
      <c r="C65" s="17"/>
      <c r="D65" s="17"/>
      <c r="E65" s="17"/>
      <c r="F65" s="17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>
      <selection activeCell="H4" sqref="H4"/>
    </sheetView>
  </sheetViews>
  <sheetFormatPr baseColWidth="10" defaultColWidth="8.88671875" defaultRowHeight="14.4" x14ac:dyDescent="0.3"/>
  <cols>
    <col min="1" max="1" width="5.5546875" bestFit="1" customWidth="1"/>
    <col min="2" max="2" width="24.44140625" bestFit="1" customWidth="1"/>
    <col min="3" max="3" width="6.5546875" bestFit="1" customWidth="1"/>
    <col min="4" max="4" width="9.77734375" bestFit="1" customWidth="1"/>
    <col min="5" max="6" width="9.109375" bestFit="1"/>
  </cols>
  <sheetData>
    <row r="1" spans="1:6" x14ac:dyDescent="0.3">
      <c r="A1" s="22" t="s">
        <v>228</v>
      </c>
      <c r="B1" s="22"/>
      <c r="C1" s="22"/>
      <c r="D1" s="22"/>
      <c r="E1" s="6"/>
      <c r="F1" s="6"/>
    </row>
    <row r="2" spans="1:6" x14ac:dyDescent="0.3">
      <c r="A2" s="23" t="s">
        <v>274</v>
      </c>
      <c r="B2" s="23"/>
      <c r="C2" s="23"/>
      <c r="D2" s="23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s="3" customFormat="1" x14ac:dyDescent="0.3">
      <c r="A4" s="12">
        <v>1</v>
      </c>
      <c r="B4" s="11" t="s">
        <v>158</v>
      </c>
      <c r="C4" s="11">
        <v>504</v>
      </c>
      <c r="D4" s="11">
        <v>3</v>
      </c>
    </row>
    <row r="5" spans="1:6" s="3" customFormat="1" x14ac:dyDescent="0.3">
      <c r="A5" s="12"/>
      <c r="B5" s="11" t="s">
        <v>156</v>
      </c>
      <c r="C5" s="11"/>
      <c r="D5" s="11"/>
    </row>
    <row r="6" spans="1:6" x14ac:dyDescent="0.3">
      <c r="A6" s="11">
        <v>2</v>
      </c>
      <c r="B6" s="11" t="s">
        <v>154</v>
      </c>
      <c r="C6" s="11">
        <v>358</v>
      </c>
      <c r="D6" s="11">
        <v>2</v>
      </c>
    </row>
    <row r="7" spans="1:6" x14ac:dyDescent="0.3">
      <c r="A7" s="11"/>
      <c r="B7" s="11" t="s">
        <v>191</v>
      </c>
      <c r="C7" s="11"/>
      <c r="D7" s="11"/>
    </row>
    <row r="8" spans="1:6" x14ac:dyDescent="0.3">
      <c r="A8" s="11">
        <v>3</v>
      </c>
      <c r="B8" s="11" t="s">
        <v>182</v>
      </c>
      <c r="C8" s="11">
        <v>343</v>
      </c>
      <c r="D8" s="11">
        <v>2</v>
      </c>
    </row>
    <row r="9" spans="1:6" x14ac:dyDescent="0.3">
      <c r="A9" s="11"/>
      <c r="B9" s="11" t="s">
        <v>164</v>
      </c>
      <c r="C9" s="11"/>
      <c r="D9" s="11"/>
    </row>
    <row r="10" spans="1:6" x14ac:dyDescent="0.3">
      <c r="A10" s="11">
        <v>4</v>
      </c>
      <c r="B10" s="11" t="s">
        <v>150</v>
      </c>
      <c r="C10" s="11">
        <v>342</v>
      </c>
      <c r="D10" s="11">
        <v>2</v>
      </c>
    </row>
    <row r="11" spans="1:6" x14ac:dyDescent="0.3">
      <c r="A11" s="11"/>
      <c r="B11" s="11" t="s">
        <v>160</v>
      </c>
      <c r="C11" s="11"/>
      <c r="D11" s="11"/>
    </row>
    <row r="12" spans="1:6" x14ac:dyDescent="0.3">
      <c r="A12" s="11">
        <v>5</v>
      </c>
      <c r="B12" s="11" t="s">
        <v>299</v>
      </c>
      <c r="C12" s="11">
        <v>329</v>
      </c>
      <c r="D12" s="11">
        <v>2</v>
      </c>
    </row>
    <row r="13" spans="1:6" x14ac:dyDescent="0.3">
      <c r="A13" s="11"/>
      <c r="B13" s="11" t="s">
        <v>184</v>
      </c>
      <c r="C13" s="11"/>
      <c r="D13" s="11"/>
    </row>
    <row r="14" spans="1:6" x14ac:dyDescent="0.3">
      <c r="A14" s="1">
        <v>6</v>
      </c>
      <c r="B14" s="1" t="s">
        <v>180</v>
      </c>
      <c r="C14" s="1">
        <v>317</v>
      </c>
      <c r="D14" s="1">
        <v>2</v>
      </c>
    </row>
    <row r="15" spans="1:6" x14ac:dyDescent="0.3">
      <c r="A15" s="1"/>
      <c r="B15" s="1" t="s">
        <v>170</v>
      </c>
      <c r="C15" s="1"/>
      <c r="D15" s="1"/>
    </row>
    <row r="16" spans="1:6" s="3" customFormat="1" x14ac:dyDescent="0.3">
      <c r="A16" s="1">
        <v>7</v>
      </c>
      <c r="B16" s="1" t="s">
        <v>187</v>
      </c>
      <c r="C16" s="1">
        <v>304</v>
      </c>
      <c r="D16" s="1">
        <v>2</v>
      </c>
    </row>
    <row r="17" spans="1:4" s="3" customFormat="1" x14ac:dyDescent="0.3">
      <c r="A17" s="1"/>
      <c r="B17" s="1" t="s">
        <v>178</v>
      </c>
      <c r="C17" s="1"/>
      <c r="D17" s="1"/>
    </row>
    <row r="18" spans="1:4" x14ac:dyDescent="0.3">
      <c r="A18" s="1">
        <v>8</v>
      </c>
      <c r="B18" s="1" t="s">
        <v>174</v>
      </c>
      <c r="C18" s="1">
        <v>304</v>
      </c>
      <c r="D18" s="1">
        <v>2</v>
      </c>
    </row>
    <row r="19" spans="1:4" x14ac:dyDescent="0.3">
      <c r="A19" s="1"/>
      <c r="B19" s="1" t="s">
        <v>162</v>
      </c>
      <c r="C19" s="1"/>
      <c r="D19" s="1"/>
    </row>
    <row r="20" spans="1:4" x14ac:dyDescent="0.3">
      <c r="A20" s="1">
        <v>9</v>
      </c>
      <c r="B20" s="1" t="s">
        <v>223</v>
      </c>
      <c r="C20" s="1">
        <v>200</v>
      </c>
      <c r="D20" s="1">
        <v>1</v>
      </c>
    </row>
    <row r="21" spans="1:4" x14ac:dyDescent="0.3">
      <c r="A21" s="1"/>
      <c r="B21" s="1" t="s">
        <v>219</v>
      </c>
      <c r="C21" s="1"/>
      <c r="D21" s="1"/>
    </row>
    <row r="22" spans="1:4" s="3" customFormat="1" x14ac:dyDescent="0.3">
      <c r="A22" s="1">
        <v>10</v>
      </c>
      <c r="B22" s="1" t="s">
        <v>180</v>
      </c>
      <c r="C22" s="1">
        <v>185</v>
      </c>
      <c r="D22" s="1">
        <v>1</v>
      </c>
    </row>
    <row r="23" spans="1:4" s="3" customFormat="1" x14ac:dyDescent="0.3">
      <c r="A23" s="1"/>
      <c r="B23" s="1" t="s">
        <v>232</v>
      </c>
      <c r="C23" s="1"/>
      <c r="D23" s="1"/>
    </row>
    <row r="24" spans="1:4" x14ac:dyDescent="0.3">
      <c r="A24" s="1">
        <v>11</v>
      </c>
      <c r="B24" s="1" t="s">
        <v>172</v>
      </c>
      <c r="C24" s="1">
        <v>185</v>
      </c>
      <c r="D24" s="1">
        <v>1</v>
      </c>
    </row>
    <row r="25" spans="1:4" x14ac:dyDescent="0.3">
      <c r="A25" s="1"/>
      <c r="B25" s="1" t="s">
        <v>193</v>
      </c>
      <c r="C25" s="1"/>
      <c r="D25" s="1"/>
    </row>
    <row r="26" spans="1:4" s="3" customFormat="1" x14ac:dyDescent="0.3">
      <c r="A26" s="1">
        <v>12</v>
      </c>
      <c r="B26" s="1" t="s">
        <v>152</v>
      </c>
      <c r="C26" s="1">
        <v>171</v>
      </c>
      <c r="D26" s="1">
        <v>1</v>
      </c>
    </row>
    <row r="27" spans="1:4" s="3" customFormat="1" x14ac:dyDescent="0.3">
      <c r="A27" s="1"/>
      <c r="B27" s="1" t="s">
        <v>233</v>
      </c>
      <c r="C27" s="1"/>
      <c r="D27" s="1"/>
    </row>
    <row r="28" spans="1:4" s="3" customFormat="1" x14ac:dyDescent="0.3">
      <c r="A28" s="1">
        <v>13</v>
      </c>
      <c r="B28" s="1" t="s">
        <v>234</v>
      </c>
      <c r="C28" s="1">
        <v>171</v>
      </c>
      <c r="D28" s="1">
        <v>1</v>
      </c>
    </row>
    <row r="29" spans="1:4" s="3" customFormat="1" x14ac:dyDescent="0.3">
      <c r="A29" s="1"/>
      <c r="B29" s="1" t="s">
        <v>162</v>
      </c>
      <c r="C29" s="1"/>
      <c r="D29" s="1"/>
    </row>
    <row r="30" spans="1:4" x14ac:dyDescent="0.3">
      <c r="A30" s="1">
        <v>14</v>
      </c>
      <c r="B30" s="1" t="s">
        <v>218</v>
      </c>
      <c r="C30" s="1">
        <v>158</v>
      </c>
      <c r="D30" s="1">
        <v>1</v>
      </c>
    </row>
    <row r="31" spans="1:4" x14ac:dyDescent="0.3">
      <c r="A31" s="1"/>
      <c r="B31" s="1" t="s">
        <v>226</v>
      </c>
      <c r="C31" s="1"/>
      <c r="D31" s="1"/>
    </row>
    <row r="32" spans="1:4" x14ac:dyDescent="0.3">
      <c r="A32" s="1">
        <v>15</v>
      </c>
      <c r="B32" s="1" t="s">
        <v>166</v>
      </c>
      <c r="C32" s="1">
        <v>158</v>
      </c>
      <c r="D32" s="1">
        <v>1</v>
      </c>
    </row>
    <row r="33" spans="1:4" x14ac:dyDescent="0.3">
      <c r="A33" s="1"/>
      <c r="B33" s="1" t="s">
        <v>218</v>
      </c>
      <c r="C33" s="1"/>
      <c r="D33" s="1"/>
    </row>
    <row r="34" spans="1:4" x14ac:dyDescent="0.3">
      <c r="A34" s="1">
        <v>16</v>
      </c>
      <c r="B34" s="1" t="s">
        <v>229</v>
      </c>
      <c r="C34" s="1">
        <v>158</v>
      </c>
      <c r="D34" s="1">
        <v>1</v>
      </c>
    </row>
    <row r="35" spans="1:4" x14ac:dyDescent="0.3">
      <c r="A35" s="1"/>
      <c r="B35" s="1" t="s">
        <v>222</v>
      </c>
      <c r="C35" s="1"/>
      <c r="D35" s="1"/>
    </row>
    <row r="36" spans="1:4" s="3" customFormat="1" x14ac:dyDescent="0.3">
      <c r="A36" s="1">
        <v>17</v>
      </c>
      <c r="B36" s="1" t="s">
        <v>235</v>
      </c>
      <c r="C36" s="1">
        <v>158</v>
      </c>
      <c r="D36" s="1">
        <v>1</v>
      </c>
    </row>
    <row r="37" spans="1:4" s="3" customFormat="1" x14ac:dyDescent="0.3">
      <c r="A37" s="1"/>
      <c r="B37" s="1" t="s">
        <v>236</v>
      </c>
      <c r="C37" s="1"/>
      <c r="D37" s="1"/>
    </row>
    <row r="38" spans="1:4" s="3" customFormat="1" x14ac:dyDescent="0.3">
      <c r="A38" s="1">
        <v>18</v>
      </c>
      <c r="B38" s="1" t="s">
        <v>237</v>
      </c>
      <c r="C38" s="1">
        <v>158</v>
      </c>
      <c r="D38" s="1">
        <v>1</v>
      </c>
    </row>
    <row r="39" spans="1:4" s="3" customFormat="1" x14ac:dyDescent="0.3">
      <c r="A39" s="1"/>
      <c r="B39" s="1" t="s">
        <v>238</v>
      </c>
      <c r="C39" s="1"/>
      <c r="D39" s="1"/>
    </row>
    <row r="40" spans="1:4" s="3" customFormat="1" x14ac:dyDescent="0.3">
      <c r="A40" s="1">
        <v>19</v>
      </c>
      <c r="B40" s="1" t="s">
        <v>239</v>
      </c>
      <c r="C40" s="1">
        <v>158</v>
      </c>
      <c r="D40" s="1">
        <v>1</v>
      </c>
    </row>
    <row r="41" spans="1:4" s="3" customFormat="1" x14ac:dyDescent="0.3">
      <c r="A41" s="1"/>
      <c r="B41" s="1" t="s">
        <v>240</v>
      </c>
      <c r="C41" s="1"/>
      <c r="D41" s="1"/>
    </row>
    <row r="42" spans="1:4" s="3" customFormat="1" x14ac:dyDescent="0.3">
      <c r="A42" s="1">
        <v>20</v>
      </c>
      <c r="B42" s="1" t="s">
        <v>241</v>
      </c>
      <c r="C42" s="1">
        <v>146</v>
      </c>
      <c r="D42" s="1">
        <v>1</v>
      </c>
    </row>
    <row r="43" spans="1:4" s="3" customFormat="1" x14ac:dyDescent="0.3">
      <c r="A43" s="1"/>
      <c r="B43" s="1" t="s">
        <v>224</v>
      </c>
      <c r="C43" s="1"/>
      <c r="D43" s="1"/>
    </row>
    <row r="44" spans="1:4" x14ac:dyDescent="0.3">
      <c r="A44" s="1">
        <v>21</v>
      </c>
      <c r="B44" s="1" t="s">
        <v>230</v>
      </c>
      <c r="C44" s="1">
        <v>146</v>
      </c>
      <c r="D44" s="1">
        <v>1</v>
      </c>
    </row>
    <row r="45" spans="1:4" x14ac:dyDescent="0.3">
      <c r="A45" s="1"/>
      <c r="B45" s="1" t="s">
        <v>137</v>
      </c>
      <c r="C45" s="1"/>
      <c r="D45" s="1"/>
    </row>
    <row r="46" spans="1:4" x14ac:dyDescent="0.3">
      <c r="A46" s="1">
        <v>22</v>
      </c>
      <c r="B46" s="1" t="s">
        <v>168</v>
      </c>
      <c r="C46" s="1">
        <v>146</v>
      </c>
      <c r="D46" s="1">
        <v>1</v>
      </c>
    </row>
    <row r="47" spans="1:4" x14ac:dyDescent="0.3">
      <c r="A47" s="1"/>
      <c r="B47" s="1" t="s">
        <v>176</v>
      </c>
      <c r="C47" s="1"/>
      <c r="D47" s="1"/>
    </row>
    <row r="48" spans="1:4" x14ac:dyDescent="0.3">
      <c r="A48" s="1">
        <v>23</v>
      </c>
      <c r="B48" s="1" t="s">
        <v>152</v>
      </c>
      <c r="C48" s="1">
        <v>146</v>
      </c>
      <c r="D48" s="1">
        <v>1</v>
      </c>
    </row>
    <row r="49" spans="1:6" x14ac:dyDescent="0.3">
      <c r="A49" s="1"/>
      <c r="B49" s="1" t="s">
        <v>225</v>
      </c>
      <c r="C49" s="1"/>
      <c r="D49" s="1"/>
    </row>
    <row r="50" spans="1:6" x14ac:dyDescent="0.3">
      <c r="A50" s="1">
        <v>24</v>
      </c>
      <c r="B50" s="1" t="s">
        <v>152</v>
      </c>
      <c r="C50" s="1">
        <v>146</v>
      </c>
      <c r="D50" s="1">
        <v>1</v>
      </c>
    </row>
    <row r="51" spans="1:6" x14ac:dyDescent="0.3">
      <c r="A51" s="1"/>
      <c r="B51" s="1" t="s">
        <v>189</v>
      </c>
      <c r="C51" s="1"/>
      <c r="D51" s="1"/>
    </row>
    <row r="52" spans="1:6" x14ac:dyDescent="0.3">
      <c r="A52" s="1">
        <v>25</v>
      </c>
      <c r="B52" s="1" t="s">
        <v>194</v>
      </c>
      <c r="C52" s="1">
        <v>146</v>
      </c>
      <c r="D52" s="1">
        <v>1</v>
      </c>
    </row>
    <row r="53" spans="1:6" x14ac:dyDescent="0.3">
      <c r="A53" s="1"/>
      <c r="B53" s="1" t="s">
        <v>224</v>
      </c>
      <c r="C53" s="1"/>
      <c r="D53" s="1"/>
    </row>
    <row r="54" spans="1:6" x14ac:dyDescent="0.3">
      <c r="A54" s="1">
        <v>26</v>
      </c>
      <c r="B54" s="1" t="s">
        <v>220</v>
      </c>
      <c r="C54" s="1">
        <v>146</v>
      </c>
      <c r="D54" s="1">
        <v>1</v>
      </c>
    </row>
    <row r="55" spans="1:6" x14ac:dyDescent="0.3">
      <c r="A55" s="1"/>
      <c r="B55" s="1" t="s">
        <v>227</v>
      </c>
      <c r="C55" s="1"/>
      <c r="D55" s="1"/>
    </row>
    <row r="56" spans="1:6" x14ac:dyDescent="0.3">
      <c r="A56" s="1">
        <v>27</v>
      </c>
      <c r="B56" s="1" t="s">
        <v>189</v>
      </c>
      <c r="C56" s="1">
        <v>146</v>
      </c>
      <c r="D56" s="1">
        <v>1</v>
      </c>
    </row>
    <row r="57" spans="1:6" x14ac:dyDescent="0.3">
      <c r="A57" s="1"/>
      <c r="B57" s="1" t="s">
        <v>221</v>
      </c>
      <c r="C57" s="1"/>
      <c r="D57" s="1"/>
    </row>
    <row r="58" spans="1:6" x14ac:dyDescent="0.3">
      <c r="A58" s="1">
        <v>28</v>
      </c>
      <c r="B58" s="1" t="s">
        <v>187</v>
      </c>
      <c r="C58" s="1">
        <v>146</v>
      </c>
      <c r="D58" s="1">
        <v>1</v>
      </c>
    </row>
    <row r="59" spans="1:6" x14ac:dyDescent="0.3">
      <c r="A59" s="1"/>
      <c r="B59" s="1" t="s">
        <v>231</v>
      </c>
      <c r="C59" s="1"/>
      <c r="D59" s="1"/>
    </row>
    <row r="61" spans="1:6" x14ac:dyDescent="0.3">
      <c r="A61" s="24" t="s">
        <v>35</v>
      </c>
      <c r="B61" s="24"/>
      <c r="C61" s="24"/>
      <c r="D61" s="24"/>
      <c r="E61" s="24"/>
      <c r="F61" s="24"/>
    </row>
  </sheetData>
  <sheetProtection formatCells="0" formatColumns="0" formatRows="0" insertColumns="0" insertRows="0" insertHyperlinks="0" deleteColumns="0" deleteRows="0" sort="0" autoFilter="0" pivotTables="0"/>
  <mergeCells count="3">
    <mergeCell ref="A61:F61"/>
    <mergeCell ref="A1:D1"/>
    <mergeCell ref="A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opLeftCell="A53" workbookViewId="0">
      <selection activeCell="J72" sqref="J72"/>
    </sheetView>
  </sheetViews>
  <sheetFormatPr baseColWidth="10" defaultColWidth="8.88671875" defaultRowHeight="14.4" x14ac:dyDescent="0.3"/>
  <cols>
    <col min="1" max="1" width="5.5546875" bestFit="1" customWidth="1"/>
    <col min="2" max="2" width="24.6640625" bestFit="1" customWidth="1"/>
    <col min="3" max="3" width="6.5546875" bestFit="1" customWidth="1"/>
    <col min="4" max="4" width="9.77734375" bestFit="1" customWidth="1"/>
    <col min="5" max="6" width="9.109375" bestFit="1"/>
  </cols>
  <sheetData>
    <row r="1" spans="1:6" x14ac:dyDescent="0.3">
      <c r="A1" s="22" t="s">
        <v>148</v>
      </c>
      <c r="B1" s="22"/>
      <c r="C1" s="22"/>
      <c r="D1" s="22"/>
      <c r="E1" s="6"/>
      <c r="F1" s="6"/>
    </row>
    <row r="2" spans="1:6" x14ac:dyDescent="0.3">
      <c r="A2" s="23" t="s">
        <v>274</v>
      </c>
      <c r="B2" s="23"/>
      <c r="C2" s="23"/>
      <c r="D2" s="23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155</v>
      </c>
      <c r="C4" s="11">
        <v>504</v>
      </c>
      <c r="D4" s="11">
        <v>3</v>
      </c>
    </row>
    <row r="5" spans="1:6" x14ac:dyDescent="0.3">
      <c r="A5" s="11"/>
      <c r="B5" s="11" t="s">
        <v>156</v>
      </c>
      <c r="C5" s="11"/>
      <c r="D5" s="11"/>
    </row>
    <row r="6" spans="1:6" x14ac:dyDescent="0.3">
      <c r="A6" s="11">
        <v>2</v>
      </c>
      <c r="B6" s="11" t="s">
        <v>151</v>
      </c>
      <c r="C6" s="11">
        <v>500</v>
      </c>
      <c r="D6" s="11">
        <v>3</v>
      </c>
    </row>
    <row r="7" spans="1:6" x14ac:dyDescent="0.3">
      <c r="A7" s="11"/>
      <c r="B7" s="11" t="s">
        <v>152</v>
      </c>
      <c r="C7" s="11"/>
      <c r="D7" s="11"/>
    </row>
    <row r="8" spans="1:6" x14ac:dyDescent="0.3">
      <c r="A8" s="11">
        <v>3</v>
      </c>
      <c r="B8" s="11" t="s">
        <v>161</v>
      </c>
      <c r="C8" s="11">
        <v>477</v>
      </c>
      <c r="D8" s="11">
        <v>3</v>
      </c>
    </row>
    <row r="9" spans="1:6" x14ac:dyDescent="0.3">
      <c r="A9" s="11"/>
      <c r="B9" s="11" t="s">
        <v>162</v>
      </c>
      <c r="C9" s="11"/>
      <c r="D9" s="11"/>
    </row>
    <row r="10" spans="1:6" x14ac:dyDescent="0.3">
      <c r="A10" s="11">
        <v>4</v>
      </c>
      <c r="B10" s="11" t="s">
        <v>157</v>
      </c>
      <c r="C10" s="11">
        <v>462</v>
      </c>
      <c r="D10" s="11">
        <v>3</v>
      </c>
    </row>
    <row r="11" spans="1:6" x14ac:dyDescent="0.3">
      <c r="A11" s="11"/>
      <c r="B11" s="11" t="s">
        <v>158</v>
      </c>
      <c r="C11" s="11"/>
      <c r="D11" s="11"/>
    </row>
    <row r="12" spans="1:6" x14ac:dyDescent="0.3">
      <c r="A12" s="11">
        <v>5</v>
      </c>
      <c r="B12" s="11" t="s">
        <v>149</v>
      </c>
      <c r="C12" s="11">
        <v>400</v>
      </c>
      <c r="D12" s="11">
        <v>2</v>
      </c>
    </row>
    <row r="13" spans="1:6" x14ac:dyDescent="0.3">
      <c r="A13" s="11"/>
      <c r="B13" s="11" t="s">
        <v>150</v>
      </c>
      <c r="C13" s="11"/>
      <c r="D13" s="11"/>
    </row>
    <row r="14" spans="1:6" x14ac:dyDescent="0.3">
      <c r="A14" s="1">
        <v>6</v>
      </c>
      <c r="B14" s="1" t="s">
        <v>186</v>
      </c>
      <c r="C14" s="1">
        <v>317</v>
      </c>
      <c r="D14" s="1">
        <v>2</v>
      </c>
    </row>
    <row r="15" spans="1:6" x14ac:dyDescent="0.3">
      <c r="A15" s="1"/>
      <c r="B15" s="1" t="s">
        <v>187</v>
      </c>
      <c r="C15" s="1"/>
      <c r="D15" s="1"/>
    </row>
    <row r="16" spans="1:6" x14ac:dyDescent="0.3">
      <c r="A16" s="1">
        <v>7</v>
      </c>
      <c r="B16" s="1" t="s">
        <v>153</v>
      </c>
      <c r="C16" s="1">
        <v>304</v>
      </c>
      <c r="D16" s="1">
        <v>2</v>
      </c>
    </row>
    <row r="17" spans="1:4" x14ac:dyDescent="0.3">
      <c r="A17" s="1"/>
      <c r="B17" s="1" t="s">
        <v>154</v>
      </c>
      <c r="C17" s="1"/>
      <c r="D17" s="1"/>
    </row>
    <row r="18" spans="1:4" x14ac:dyDescent="0.3">
      <c r="A18" s="1">
        <v>8</v>
      </c>
      <c r="B18" s="1" t="s">
        <v>159</v>
      </c>
      <c r="C18" s="1">
        <v>304</v>
      </c>
      <c r="D18" s="1">
        <v>2</v>
      </c>
    </row>
    <row r="19" spans="1:4" x14ac:dyDescent="0.3">
      <c r="A19" s="1"/>
      <c r="B19" s="1" t="s">
        <v>160</v>
      </c>
      <c r="C19" s="1"/>
      <c r="D19" s="1"/>
    </row>
    <row r="20" spans="1:4" x14ac:dyDescent="0.3">
      <c r="A20" s="1">
        <v>9</v>
      </c>
      <c r="B20" s="1" t="s">
        <v>177</v>
      </c>
      <c r="C20" s="1">
        <v>292</v>
      </c>
      <c r="D20" s="1">
        <v>2</v>
      </c>
    </row>
    <row r="21" spans="1:4" x14ac:dyDescent="0.3">
      <c r="A21" s="1"/>
      <c r="B21" s="1" t="s">
        <v>178</v>
      </c>
      <c r="C21" s="1"/>
      <c r="D21" s="1"/>
    </row>
    <row r="22" spans="1:4" x14ac:dyDescent="0.3">
      <c r="A22" s="1">
        <v>10</v>
      </c>
      <c r="B22" s="1" t="s">
        <v>163</v>
      </c>
      <c r="C22" s="1">
        <v>185</v>
      </c>
      <c r="D22" s="1">
        <v>1</v>
      </c>
    </row>
    <row r="23" spans="1:4" x14ac:dyDescent="0.3">
      <c r="A23" s="1"/>
      <c r="B23" s="1" t="s">
        <v>164</v>
      </c>
      <c r="C23" s="1"/>
      <c r="D23" s="1"/>
    </row>
    <row r="24" spans="1:4" x14ac:dyDescent="0.3">
      <c r="A24" s="1">
        <v>11</v>
      </c>
      <c r="B24" s="1" t="s">
        <v>165</v>
      </c>
      <c r="C24" s="1">
        <v>185</v>
      </c>
      <c r="D24" s="1">
        <v>1</v>
      </c>
    </row>
    <row r="25" spans="1:4" x14ac:dyDescent="0.3">
      <c r="A25" s="1"/>
      <c r="B25" s="1" t="s">
        <v>166</v>
      </c>
      <c r="C25" s="1"/>
      <c r="D25" s="1"/>
    </row>
    <row r="26" spans="1:4" x14ac:dyDescent="0.3">
      <c r="A26" s="1">
        <v>12</v>
      </c>
      <c r="B26" s="1" t="s">
        <v>167</v>
      </c>
      <c r="C26" s="1">
        <v>171</v>
      </c>
      <c r="D26" s="1">
        <v>1</v>
      </c>
    </row>
    <row r="27" spans="1:4" x14ac:dyDescent="0.3">
      <c r="A27" s="1"/>
      <c r="B27" s="1" t="s">
        <v>168</v>
      </c>
      <c r="C27" s="1"/>
      <c r="D27" s="1"/>
    </row>
    <row r="28" spans="1:4" x14ac:dyDescent="0.3">
      <c r="A28" s="1">
        <v>13</v>
      </c>
      <c r="B28" s="1" t="s">
        <v>169</v>
      </c>
      <c r="C28" s="1">
        <v>171</v>
      </c>
      <c r="D28" s="1">
        <v>1</v>
      </c>
    </row>
    <row r="29" spans="1:4" x14ac:dyDescent="0.3">
      <c r="A29" s="1"/>
      <c r="B29" s="1" t="s">
        <v>170</v>
      </c>
      <c r="C29" s="1"/>
      <c r="D29" s="1"/>
    </row>
    <row r="30" spans="1:4" x14ac:dyDescent="0.3">
      <c r="A30" s="1">
        <v>14</v>
      </c>
      <c r="B30" s="1" t="s">
        <v>171</v>
      </c>
      <c r="C30" s="1">
        <v>171</v>
      </c>
      <c r="D30" s="1">
        <v>1</v>
      </c>
    </row>
    <row r="31" spans="1:4" x14ac:dyDescent="0.3">
      <c r="A31" s="1"/>
      <c r="B31" s="1" t="s">
        <v>172</v>
      </c>
      <c r="C31" s="1"/>
      <c r="D31" s="1"/>
    </row>
    <row r="32" spans="1:4" s="3" customFormat="1" x14ac:dyDescent="0.3">
      <c r="A32" s="1">
        <v>15</v>
      </c>
      <c r="B32" s="1" t="s">
        <v>199</v>
      </c>
      <c r="C32" s="1">
        <v>158</v>
      </c>
      <c r="D32" s="1">
        <v>1</v>
      </c>
    </row>
    <row r="33" spans="1:4" s="3" customFormat="1" x14ac:dyDescent="0.3">
      <c r="A33" s="1"/>
      <c r="B33" s="1" t="s">
        <v>232</v>
      </c>
      <c r="C33" s="1"/>
      <c r="D33" s="1"/>
    </row>
    <row r="34" spans="1:4" s="3" customFormat="1" x14ac:dyDescent="0.3">
      <c r="A34" s="1">
        <v>16</v>
      </c>
      <c r="B34" s="1" t="s">
        <v>242</v>
      </c>
      <c r="C34" s="1">
        <v>158</v>
      </c>
      <c r="D34" s="1">
        <v>1</v>
      </c>
    </row>
    <row r="35" spans="1:4" s="3" customFormat="1" x14ac:dyDescent="0.3">
      <c r="A35" s="1"/>
      <c r="B35" s="1" t="s">
        <v>233</v>
      </c>
      <c r="C35" s="1"/>
      <c r="D35" s="1"/>
    </row>
    <row r="36" spans="1:4" x14ac:dyDescent="0.3">
      <c r="A36" s="1">
        <v>17</v>
      </c>
      <c r="B36" s="1" t="s">
        <v>173</v>
      </c>
      <c r="C36" s="1">
        <v>158</v>
      </c>
      <c r="D36" s="1">
        <v>1</v>
      </c>
    </row>
    <row r="37" spans="1:4" x14ac:dyDescent="0.3">
      <c r="A37" s="1"/>
      <c r="B37" s="1" t="s">
        <v>174</v>
      </c>
      <c r="C37" s="1"/>
      <c r="D37" s="1"/>
    </row>
    <row r="38" spans="1:4" x14ac:dyDescent="0.3">
      <c r="A38" s="1">
        <v>18</v>
      </c>
      <c r="B38" s="1" t="s">
        <v>175</v>
      </c>
      <c r="C38" s="1">
        <v>158</v>
      </c>
      <c r="D38" s="1">
        <v>1</v>
      </c>
    </row>
    <row r="39" spans="1:4" x14ac:dyDescent="0.3">
      <c r="A39" s="1"/>
      <c r="B39" s="1" t="s">
        <v>176</v>
      </c>
      <c r="C39" s="1"/>
      <c r="D39" s="1"/>
    </row>
    <row r="40" spans="1:4" s="4" customFormat="1" x14ac:dyDescent="0.3">
      <c r="A40" s="1">
        <v>19</v>
      </c>
      <c r="B40" s="1" t="s">
        <v>242</v>
      </c>
      <c r="C40" s="1">
        <v>158</v>
      </c>
      <c r="D40" s="1">
        <v>1</v>
      </c>
    </row>
    <row r="41" spans="1:4" s="4" customFormat="1" x14ac:dyDescent="0.3">
      <c r="A41" s="1"/>
      <c r="B41" s="1" t="s">
        <v>233</v>
      </c>
      <c r="C41" s="1"/>
      <c r="D41" s="1"/>
    </row>
    <row r="42" spans="1:4" s="4" customFormat="1" x14ac:dyDescent="0.3">
      <c r="A42" s="1">
        <v>20</v>
      </c>
      <c r="B42" s="1" t="s">
        <v>179</v>
      </c>
      <c r="C42" s="1">
        <v>158</v>
      </c>
      <c r="D42" s="1">
        <v>1</v>
      </c>
    </row>
    <row r="43" spans="1:4" s="4" customFormat="1" x14ac:dyDescent="0.3">
      <c r="A43" s="1"/>
      <c r="B43" s="1" t="s">
        <v>238</v>
      </c>
      <c r="C43" s="1"/>
      <c r="D43" s="1"/>
    </row>
    <row r="44" spans="1:4" x14ac:dyDescent="0.3">
      <c r="A44" s="1">
        <v>21</v>
      </c>
      <c r="B44" s="1" t="s">
        <v>177</v>
      </c>
      <c r="C44" s="1">
        <v>158</v>
      </c>
      <c r="D44" s="1">
        <v>1</v>
      </c>
    </row>
    <row r="45" spans="1:4" x14ac:dyDescent="0.3">
      <c r="A45" s="1"/>
      <c r="B45" s="1" t="s">
        <v>174</v>
      </c>
      <c r="C45" s="1"/>
      <c r="D45" s="1"/>
    </row>
    <row r="46" spans="1:4" s="4" customFormat="1" x14ac:dyDescent="0.3">
      <c r="A46" s="1">
        <v>22</v>
      </c>
      <c r="B46" s="1" t="s">
        <v>243</v>
      </c>
      <c r="C46" s="1">
        <v>146</v>
      </c>
      <c r="D46" s="1">
        <v>1</v>
      </c>
    </row>
    <row r="47" spans="1:4" s="4" customFormat="1" x14ac:dyDescent="0.3">
      <c r="A47" s="1"/>
      <c r="B47" s="1" t="s">
        <v>180</v>
      </c>
      <c r="C47" s="1"/>
      <c r="D47" s="1"/>
    </row>
    <row r="48" spans="1:4" s="4" customFormat="1" x14ac:dyDescent="0.3">
      <c r="A48" s="1">
        <v>23</v>
      </c>
      <c r="B48" s="1" t="s">
        <v>244</v>
      </c>
      <c r="C48" s="1">
        <v>146</v>
      </c>
      <c r="D48" s="1">
        <v>1</v>
      </c>
    </row>
    <row r="49" spans="1:4" s="4" customFormat="1" x14ac:dyDescent="0.3">
      <c r="A49" s="1"/>
      <c r="B49" s="1" t="s">
        <v>224</v>
      </c>
      <c r="C49" s="1"/>
      <c r="D49" s="1"/>
    </row>
    <row r="50" spans="1:4" s="4" customFormat="1" x14ac:dyDescent="0.3">
      <c r="A50" s="1">
        <v>24</v>
      </c>
      <c r="B50" s="1" t="s">
        <v>245</v>
      </c>
      <c r="C50" s="1">
        <v>146</v>
      </c>
      <c r="D50" s="1">
        <v>1</v>
      </c>
    </row>
    <row r="51" spans="1:4" s="4" customFormat="1" x14ac:dyDescent="0.3">
      <c r="A51" s="1"/>
      <c r="B51" s="1" t="s">
        <v>236</v>
      </c>
      <c r="C51" s="1"/>
      <c r="D51" s="1"/>
    </row>
    <row r="52" spans="1:4" s="4" customFormat="1" x14ac:dyDescent="0.3">
      <c r="A52" s="1">
        <v>25</v>
      </c>
      <c r="B52" s="1" t="s">
        <v>246</v>
      </c>
      <c r="C52" s="1">
        <v>146</v>
      </c>
      <c r="D52" s="1">
        <v>1</v>
      </c>
    </row>
    <row r="53" spans="1:4" s="4" customFormat="1" x14ac:dyDescent="0.3">
      <c r="A53" s="1"/>
      <c r="B53" s="1" t="s">
        <v>247</v>
      </c>
      <c r="C53" s="1"/>
      <c r="D53" s="1"/>
    </row>
    <row r="54" spans="1:4" s="4" customFormat="1" x14ac:dyDescent="0.3">
      <c r="A54" s="1">
        <v>26</v>
      </c>
      <c r="B54" s="1" t="s">
        <v>248</v>
      </c>
      <c r="C54" s="1">
        <v>146</v>
      </c>
      <c r="D54" s="1">
        <v>1</v>
      </c>
    </row>
    <row r="55" spans="1:4" s="4" customFormat="1" x14ac:dyDescent="0.3">
      <c r="A55" s="1"/>
      <c r="B55" s="1" t="s">
        <v>237</v>
      </c>
      <c r="C55" s="1"/>
      <c r="D55" s="1"/>
    </row>
    <row r="56" spans="1:4" s="4" customFormat="1" x14ac:dyDescent="0.3">
      <c r="A56" s="1">
        <v>27</v>
      </c>
      <c r="B56" s="1" t="s">
        <v>249</v>
      </c>
      <c r="C56" s="1">
        <v>146</v>
      </c>
      <c r="D56" s="1">
        <v>1</v>
      </c>
    </row>
    <row r="57" spans="1:4" s="4" customFormat="1" x14ac:dyDescent="0.3">
      <c r="A57" s="1"/>
      <c r="B57" s="1" t="s">
        <v>234</v>
      </c>
      <c r="C57" s="1"/>
      <c r="D57" s="1"/>
    </row>
    <row r="58" spans="1:4" x14ac:dyDescent="0.3">
      <c r="A58" s="1">
        <v>28</v>
      </c>
      <c r="B58" s="1" t="s">
        <v>179</v>
      </c>
      <c r="C58" s="1">
        <v>146</v>
      </c>
      <c r="D58" s="1">
        <v>1</v>
      </c>
    </row>
    <row r="59" spans="1:4" x14ac:dyDescent="0.3">
      <c r="A59" s="1"/>
      <c r="B59" s="1" t="s">
        <v>180</v>
      </c>
      <c r="C59" s="1"/>
      <c r="D59" s="1"/>
    </row>
    <row r="60" spans="1:4" x14ac:dyDescent="0.3">
      <c r="A60" s="1">
        <v>29</v>
      </c>
      <c r="B60" s="1" t="s">
        <v>181</v>
      </c>
      <c r="C60" s="1">
        <v>146</v>
      </c>
      <c r="D60" s="1">
        <v>1</v>
      </c>
    </row>
    <row r="61" spans="1:4" x14ac:dyDescent="0.3">
      <c r="A61" s="1"/>
      <c r="B61" s="1" t="s">
        <v>182</v>
      </c>
      <c r="C61" s="1"/>
      <c r="D61" s="1"/>
    </row>
    <row r="62" spans="1:4" x14ac:dyDescent="0.3">
      <c r="A62" s="1">
        <v>30</v>
      </c>
      <c r="B62" s="1" t="s">
        <v>183</v>
      </c>
      <c r="C62" s="1">
        <v>146</v>
      </c>
      <c r="D62" s="1">
        <v>1</v>
      </c>
    </row>
    <row r="63" spans="1:4" x14ac:dyDescent="0.3">
      <c r="A63" s="1"/>
      <c r="B63" s="1" t="s">
        <v>184</v>
      </c>
      <c r="C63" s="1"/>
      <c r="D63" s="1"/>
    </row>
    <row r="64" spans="1:4" x14ac:dyDescent="0.3">
      <c r="A64" s="1">
        <v>31</v>
      </c>
      <c r="B64" s="1" t="s">
        <v>185</v>
      </c>
      <c r="C64" s="1">
        <v>146</v>
      </c>
      <c r="D64" s="1">
        <v>1</v>
      </c>
    </row>
    <row r="65" spans="1:6" x14ac:dyDescent="0.3">
      <c r="A65" s="1"/>
      <c r="B65" s="1" t="s">
        <v>182</v>
      </c>
      <c r="C65" s="1"/>
      <c r="D65" s="1"/>
    </row>
    <row r="66" spans="1:6" x14ac:dyDescent="0.3">
      <c r="A66" s="1">
        <v>32</v>
      </c>
      <c r="B66" s="1" t="s">
        <v>188</v>
      </c>
      <c r="C66" s="1">
        <v>146</v>
      </c>
      <c r="D66" s="1">
        <v>1</v>
      </c>
    </row>
    <row r="67" spans="1:6" x14ac:dyDescent="0.3">
      <c r="A67" s="1"/>
      <c r="B67" s="1" t="s">
        <v>189</v>
      </c>
      <c r="C67" s="1"/>
      <c r="D67" s="1"/>
    </row>
    <row r="68" spans="1:6" x14ac:dyDescent="0.3">
      <c r="A68" s="1">
        <v>33</v>
      </c>
      <c r="B68" s="1" t="s">
        <v>190</v>
      </c>
      <c r="C68" s="1">
        <v>146</v>
      </c>
      <c r="D68" s="1">
        <v>1</v>
      </c>
    </row>
    <row r="69" spans="1:6" x14ac:dyDescent="0.3">
      <c r="A69" s="1"/>
      <c r="B69" s="1" t="s">
        <v>191</v>
      </c>
      <c r="C69" s="1"/>
      <c r="D69" s="1"/>
    </row>
    <row r="70" spans="1:6" x14ac:dyDescent="0.3">
      <c r="A70" s="1">
        <v>34</v>
      </c>
      <c r="B70" s="1" t="s">
        <v>192</v>
      </c>
      <c r="C70" s="1">
        <v>146</v>
      </c>
      <c r="D70" s="1">
        <v>1</v>
      </c>
    </row>
    <row r="71" spans="1:6" x14ac:dyDescent="0.3">
      <c r="A71" s="1"/>
      <c r="B71" s="1" t="s">
        <v>193</v>
      </c>
      <c r="C71" s="1"/>
      <c r="D71" s="1"/>
    </row>
    <row r="72" spans="1:6" x14ac:dyDescent="0.3">
      <c r="A72" s="1">
        <v>35</v>
      </c>
      <c r="B72" s="1" t="s">
        <v>192</v>
      </c>
      <c r="C72" s="1">
        <v>146</v>
      </c>
      <c r="D72" s="1">
        <v>1</v>
      </c>
    </row>
    <row r="73" spans="1:6" x14ac:dyDescent="0.3">
      <c r="A73" s="1"/>
      <c r="B73" s="1" t="s">
        <v>194</v>
      </c>
      <c r="C73" s="1"/>
      <c r="D73" s="1"/>
    </row>
    <row r="75" spans="1:6" x14ac:dyDescent="0.3">
      <c r="E75" s="10"/>
      <c r="F75" s="10"/>
    </row>
    <row r="77" spans="1:6" x14ac:dyDescent="0.3">
      <c r="A77" s="10" t="s">
        <v>35</v>
      </c>
      <c r="B77" s="10"/>
      <c r="C77" s="10"/>
      <c r="D77" s="1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activeCell="G25" sqref="G25:G27"/>
    </sheetView>
  </sheetViews>
  <sheetFormatPr baseColWidth="10" defaultColWidth="8.88671875" defaultRowHeight="14.4" x14ac:dyDescent="0.3"/>
  <cols>
    <col min="1" max="1" width="5.5546875" customWidth="1"/>
    <col min="2" max="2" width="23.109375" customWidth="1"/>
    <col min="3" max="3" width="6.5546875" customWidth="1"/>
    <col min="4" max="4" width="9.77734375" customWidth="1"/>
    <col min="5" max="5" width="9.109375" bestFit="1"/>
  </cols>
  <sheetData>
    <row r="1" spans="1:5" x14ac:dyDescent="0.3">
      <c r="A1" s="22" t="s">
        <v>51</v>
      </c>
      <c r="B1" s="22"/>
      <c r="C1" s="22"/>
      <c r="D1" s="22"/>
      <c r="E1" s="6"/>
    </row>
    <row r="2" spans="1:5" x14ac:dyDescent="0.3">
      <c r="A2" s="23" t="s">
        <v>275</v>
      </c>
      <c r="B2" s="23"/>
      <c r="C2" s="23"/>
      <c r="D2" s="23"/>
    </row>
    <row r="3" spans="1:5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3">
      <c r="A4" s="11">
        <v>1</v>
      </c>
      <c r="B4" s="11" t="s">
        <v>10</v>
      </c>
      <c r="C4" s="11">
        <f>121+60</f>
        <v>181</v>
      </c>
      <c r="D4" s="11">
        <v>3</v>
      </c>
    </row>
    <row r="5" spans="1:5" x14ac:dyDescent="0.3">
      <c r="A5" s="11">
        <v>2</v>
      </c>
      <c r="B5" s="11" t="s">
        <v>8</v>
      </c>
      <c r="C5" s="11">
        <f>140+33</f>
        <v>173</v>
      </c>
      <c r="D5" s="11">
        <v>3</v>
      </c>
    </row>
    <row r="6" spans="1:5" x14ac:dyDescent="0.3">
      <c r="A6" s="11">
        <v>3</v>
      </c>
      <c r="B6" s="11" t="s">
        <v>20</v>
      </c>
      <c r="C6" s="11">
        <f>93+46</f>
        <v>139</v>
      </c>
      <c r="D6" s="11">
        <v>3</v>
      </c>
    </row>
    <row r="7" spans="1:5" x14ac:dyDescent="0.3">
      <c r="A7" s="11">
        <v>4</v>
      </c>
      <c r="B7" s="11" t="s">
        <v>16</v>
      </c>
      <c r="C7" s="11">
        <f>54+75</f>
        <v>129</v>
      </c>
      <c r="D7" s="11">
        <v>3</v>
      </c>
    </row>
    <row r="8" spans="1:5" x14ac:dyDescent="0.3">
      <c r="A8" s="11">
        <v>5</v>
      </c>
      <c r="B8" s="11" t="s">
        <v>52</v>
      </c>
      <c r="C8" s="11">
        <f>67+46</f>
        <v>113</v>
      </c>
      <c r="D8" s="11">
        <v>3</v>
      </c>
    </row>
    <row r="9" spans="1:5" x14ac:dyDescent="0.3">
      <c r="A9" s="1">
        <v>6</v>
      </c>
      <c r="B9" s="1" t="s">
        <v>14</v>
      </c>
      <c r="C9" s="1">
        <v>106</v>
      </c>
      <c r="D9" s="1">
        <v>2</v>
      </c>
    </row>
    <row r="10" spans="1:5" x14ac:dyDescent="0.3">
      <c r="A10" s="1">
        <v>7</v>
      </c>
      <c r="B10" s="1" t="s">
        <v>34</v>
      </c>
      <c r="C10" s="1">
        <f>33+67</f>
        <v>100</v>
      </c>
      <c r="D10" s="1">
        <v>3</v>
      </c>
    </row>
    <row r="11" spans="1:5" x14ac:dyDescent="0.3">
      <c r="A11" s="1">
        <v>8</v>
      </c>
      <c r="B11" s="1" t="s">
        <v>18</v>
      </c>
      <c r="C11" s="1">
        <f>66+33</f>
        <v>99</v>
      </c>
      <c r="D11" s="1">
        <v>3</v>
      </c>
    </row>
    <row r="12" spans="1:5" x14ac:dyDescent="0.3">
      <c r="A12" s="1">
        <v>9</v>
      </c>
      <c r="B12" s="1" t="s">
        <v>53</v>
      </c>
      <c r="C12" s="1">
        <f>42+21</f>
        <v>63</v>
      </c>
      <c r="D12" s="1">
        <v>3</v>
      </c>
    </row>
    <row r="13" spans="1:5" x14ac:dyDescent="0.3">
      <c r="A13" s="1">
        <v>10</v>
      </c>
      <c r="B13" s="1" t="s">
        <v>55</v>
      </c>
      <c r="C13" s="1">
        <f>33+21</f>
        <v>54</v>
      </c>
      <c r="D13" s="1">
        <v>2</v>
      </c>
    </row>
    <row r="14" spans="1:5" x14ac:dyDescent="0.3">
      <c r="A14" s="1">
        <v>11</v>
      </c>
      <c r="B14" s="1" t="s">
        <v>22</v>
      </c>
      <c r="C14" s="1">
        <f>21+33</f>
        <v>54</v>
      </c>
      <c r="D14" s="1">
        <v>2</v>
      </c>
    </row>
    <row r="15" spans="1:5" x14ac:dyDescent="0.3">
      <c r="A15" s="1">
        <v>12</v>
      </c>
      <c r="B15" s="1" t="s">
        <v>6</v>
      </c>
      <c r="C15" s="1">
        <f>33+21</f>
        <v>54</v>
      </c>
      <c r="D15" s="1">
        <v>2</v>
      </c>
    </row>
    <row r="16" spans="1:5" x14ac:dyDescent="0.3">
      <c r="A16" s="1">
        <v>13</v>
      </c>
      <c r="B16" s="1" t="s">
        <v>12</v>
      </c>
      <c r="C16" s="1">
        <v>54</v>
      </c>
      <c r="D16" s="1">
        <v>2</v>
      </c>
    </row>
    <row r="17" spans="1:5" x14ac:dyDescent="0.3">
      <c r="A17" s="1">
        <v>14</v>
      </c>
      <c r="B17" s="1" t="s">
        <v>30</v>
      </c>
      <c r="C17" s="1">
        <v>42</v>
      </c>
      <c r="D17" s="1">
        <v>2</v>
      </c>
    </row>
    <row r="18" spans="1:5" x14ac:dyDescent="0.3">
      <c r="A18" s="1">
        <v>15</v>
      </c>
      <c r="B18" s="1" t="s">
        <v>28</v>
      </c>
      <c r="C18" s="1">
        <v>42</v>
      </c>
      <c r="D18" s="1">
        <v>2</v>
      </c>
    </row>
    <row r="19" spans="1:5" x14ac:dyDescent="0.3">
      <c r="A19" s="1">
        <v>16</v>
      </c>
      <c r="B19" s="1" t="s">
        <v>58</v>
      </c>
      <c r="C19" s="1">
        <f>21+21</f>
        <v>42</v>
      </c>
      <c r="D19" s="1">
        <v>2</v>
      </c>
    </row>
    <row r="20" spans="1:5" x14ac:dyDescent="0.3">
      <c r="A20" s="1">
        <v>17</v>
      </c>
      <c r="B20" s="1" t="s">
        <v>24</v>
      </c>
      <c r="C20" s="1">
        <f>21+21</f>
        <v>42</v>
      </c>
      <c r="D20" s="1">
        <v>2</v>
      </c>
    </row>
    <row r="21" spans="1:5" x14ac:dyDescent="0.3">
      <c r="A21" s="1">
        <v>18</v>
      </c>
      <c r="B21" s="1" t="s">
        <v>54</v>
      </c>
      <c r="C21" s="1">
        <v>33</v>
      </c>
      <c r="D21" s="1">
        <v>1</v>
      </c>
    </row>
    <row r="22" spans="1:5" x14ac:dyDescent="0.3">
      <c r="A22" s="1">
        <v>19</v>
      </c>
      <c r="B22" s="1" t="s">
        <v>26</v>
      </c>
      <c r="C22" s="1">
        <v>21</v>
      </c>
      <c r="D22" s="1">
        <v>1</v>
      </c>
    </row>
    <row r="23" spans="1:5" x14ac:dyDescent="0.3">
      <c r="A23" s="1">
        <v>20</v>
      </c>
      <c r="B23" s="1" t="s">
        <v>59</v>
      </c>
      <c r="C23" s="1">
        <v>21</v>
      </c>
      <c r="D23" s="1">
        <v>1</v>
      </c>
    </row>
    <row r="24" spans="1:5" x14ac:dyDescent="0.3">
      <c r="A24" s="1">
        <v>21</v>
      </c>
      <c r="B24" s="1" t="s">
        <v>56</v>
      </c>
      <c r="C24" s="1">
        <v>21</v>
      </c>
      <c r="D24" s="1">
        <v>1</v>
      </c>
    </row>
    <row r="25" spans="1:5" x14ac:dyDescent="0.3">
      <c r="A25" s="1">
        <v>22</v>
      </c>
      <c r="B25" s="1" t="s">
        <v>281</v>
      </c>
      <c r="C25" s="1">
        <v>21</v>
      </c>
      <c r="D25" s="1">
        <v>1</v>
      </c>
    </row>
    <row r="26" spans="1:5" x14ac:dyDescent="0.3">
      <c r="A26" s="1">
        <v>23</v>
      </c>
      <c r="B26" s="1" t="s">
        <v>57</v>
      </c>
      <c r="C26" s="1">
        <v>21</v>
      </c>
      <c r="D26" s="1">
        <v>1</v>
      </c>
      <c r="E26" s="6"/>
    </row>
    <row r="27" spans="1:5" x14ac:dyDescent="0.3">
      <c r="A27" s="1">
        <v>24</v>
      </c>
      <c r="B27" s="1" t="s">
        <v>62</v>
      </c>
      <c r="C27" s="1">
        <v>21</v>
      </c>
      <c r="D27" s="1">
        <v>1</v>
      </c>
    </row>
    <row r="28" spans="1:5" s="6" customFormat="1" x14ac:dyDescent="0.3">
      <c r="A28" s="14"/>
      <c r="B28" s="14"/>
      <c r="C28" s="14"/>
      <c r="D28" s="14"/>
    </row>
    <row r="29" spans="1:5" x14ac:dyDescent="0.3">
      <c r="A29" s="6" t="s">
        <v>35</v>
      </c>
      <c r="B29" s="6"/>
      <c r="C29" s="6"/>
      <c r="D29" s="6"/>
    </row>
  </sheetData>
  <sheetProtection formatCells="0" formatColumns="0" formatRows="0" insertColumns="0" insertRows="0" insertHyperlinks="0" deleteColumns="0" deleteRows="0" sort="0" autoFilter="0" pivotTables="0"/>
  <sortState ref="A4:D27">
    <sortCondition descending="1" ref="C4:C27"/>
    <sortCondition ref="B4:B27"/>
  </sortState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activeCell="H20" sqref="H20"/>
    </sheetView>
  </sheetViews>
  <sheetFormatPr baseColWidth="10" defaultColWidth="8.88671875" defaultRowHeight="14.4" x14ac:dyDescent="0.3"/>
  <cols>
    <col min="1" max="1" width="6.44140625" customWidth="1"/>
    <col min="2" max="2" width="19.6640625" bestFit="1" customWidth="1"/>
    <col min="3" max="3" width="6.5546875" bestFit="1" customWidth="1"/>
    <col min="4" max="4" width="9.77734375" bestFit="1" customWidth="1"/>
    <col min="5" max="5" width="9.109375" bestFit="1"/>
    <col min="7" max="7" width="3" bestFit="1" customWidth="1"/>
    <col min="8" max="8" width="16.77734375" bestFit="1" customWidth="1"/>
    <col min="9" max="9" width="3" bestFit="1" customWidth="1"/>
    <col min="10" max="10" width="2" bestFit="1" customWidth="1"/>
  </cols>
  <sheetData>
    <row r="1" spans="1:12" x14ac:dyDescent="0.3">
      <c r="A1" s="22" t="s">
        <v>44</v>
      </c>
      <c r="B1" s="22"/>
      <c r="C1" s="22"/>
      <c r="D1" s="22"/>
      <c r="E1" s="6"/>
    </row>
    <row r="2" spans="1:12" x14ac:dyDescent="0.3">
      <c r="A2" s="23" t="s">
        <v>274</v>
      </c>
      <c r="B2" s="23"/>
      <c r="C2" s="23"/>
      <c r="D2" s="23"/>
    </row>
    <row r="3" spans="1:12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2" x14ac:dyDescent="0.3">
      <c r="A4" s="20">
        <v>1</v>
      </c>
      <c r="B4" s="20" t="s">
        <v>23</v>
      </c>
      <c r="C4" s="20">
        <v>188</v>
      </c>
      <c r="D4" s="20">
        <v>3</v>
      </c>
    </row>
    <row r="5" spans="1:12" x14ac:dyDescent="0.3">
      <c r="A5" s="20" t="s">
        <v>303</v>
      </c>
      <c r="B5" s="20" t="s">
        <v>7</v>
      </c>
      <c r="C5" s="20"/>
      <c r="D5" s="20"/>
    </row>
    <row r="6" spans="1:12" x14ac:dyDescent="0.3">
      <c r="A6" s="11">
        <v>2</v>
      </c>
      <c r="B6" s="11" t="s">
        <v>5</v>
      </c>
      <c r="C6" s="11">
        <f>93+75</f>
        <v>168</v>
      </c>
      <c r="D6" s="11">
        <v>3</v>
      </c>
    </row>
    <row r="7" spans="1:12" x14ac:dyDescent="0.3">
      <c r="A7" s="11" t="s">
        <v>300</v>
      </c>
      <c r="B7" s="11" t="s">
        <v>43</v>
      </c>
      <c r="C7" s="11"/>
      <c r="D7" s="11"/>
      <c r="F7" s="14"/>
      <c r="G7" s="14"/>
      <c r="H7" s="14"/>
      <c r="I7" s="14"/>
      <c r="J7" s="14"/>
      <c r="K7" s="14"/>
      <c r="L7" s="14"/>
    </row>
    <row r="8" spans="1:12" x14ac:dyDescent="0.3">
      <c r="A8" s="11">
        <v>3</v>
      </c>
      <c r="B8" s="11" t="s">
        <v>19</v>
      </c>
      <c r="C8" s="11">
        <f>108+46</f>
        <v>154</v>
      </c>
      <c r="D8" s="11">
        <v>3</v>
      </c>
      <c r="F8" s="14"/>
      <c r="G8" s="14"/>
      <c r="H8" s="14"/>
      <c r="I8" s="14"/>
      <c r="J8" s="14"/>
      <c r="K8" s="14"/>
      <c r="L8" s="14"/>
    </row>
    <row r="9" spans="1:12" x14ac:dyDescent="0.3">
      <c r="A9" s="11" t="s">
        <v>301</v>
      </c>
      <c r="B9" s="11" t="s">
        <v>292</v>
      </c>
      <c r="C9" s="11"/>
      <c r="D9" s="11"/>
      <c r="F9" s="14"/>
      <c r="G9" s="14"/>
      <c r="H9" s="14"/>
      <c r="I9" s="14"/>
      <c r="J9" s="14"/>
      <c r="K9" s="14"/>
      <c r="L9" s="14"/>
    </row>
    <row r="10" spans="1:12" x14ac:dyDescent="0.3">
      <c r="A10" s="11">
        <v>4</v>
      </c>
      <c r="B10" s="11" t="s">
        <v>42</v>
      </c>
      <c r="C10" s="11">
        <f>92+60</f>
        <v>152</v>
      </c>
      <c r="D10" s="11">
        <v>3</v>
      </c>
      <c r="F10" s="14"/>
      <c r="G10" s="14"/>
      <c r="H10" s="14"/>
      <c r="I10" s="14"/>
      <c r="J10" s="14"/>
      <c r="K10" s="14"/>
      <c r="L10" s="14"/>
    </row>
    <row r="11" spans="1:12" x14ac:dyDescent="0.3">
      <c r="A11" s="11" t="s">
        <v>302</v>
      </c>
      <c r="B11" s="11" t="s">
        <v>11</v>
      </c>
      <c r="C11" s="11"/>
      <c r="D11" s="11"/>
      <c r="F11" s="14"/>
      <c r="G11" s="14"/>
      <c r="H11" s="14"/>
      <c r="I11" s="14"/>
      <c r="J11" s="14"/>
      <c r="K11" s="14"/>
      <c r="L11" s="14"/>
    </row>
    <row r="12" spans="1:12" x14ac:dyDescent="0.3">
      <c r="A12" s="11">
        <v>5</v>
      </c>
      <c r="B12" s="11" t="s">
        <v>45</v>
      </c>
      <c r="C12" s="11">
        <v>93</v>
      </c>
      <c r="D12" s="11">
        <v>2</v>
      </c>
      <c r="F12" s="14"/>
      <c r="G12" s="14"/>
      <c r="H12" s="14"/>
      <c r="I12" s="14"/>
      <c r="J12" s="14"/>
      <c r="K12" s="14"/>
      <c r="L12" s="14"/>
    </row>
    <row r="13" spans="1:12" x14ac:dyDescent="0.3">
      <c r="A13" s="11" t="s">
        <v>304</v>
      </c>
      <c r="B13" s="11" t="s">
        <v>46</v>
      </c>
      <c r="C13" s="11"/>
      <c r="D13" s="11"/>
      <c r="F13" s="14"/>
      <c r="G13" s="14"/>
      <c r="H13" s="14"/>
      <c r="I13" s="14"/>
      <c r="J13" s="14"/>
      <c r="K13" s="14"/>
      <c r="L13" s="14"/>
    </row>
    <row r="14" spans="1:12" x14ac:dyDescent="0.3">
      <c r="A14" s="1">
        <v>6</v>
      </c>
      <c r="B14" s="1" t="s">
        <v>47</v>
      </c>
      <c r="C14" s="1">
        <f>67+21</f>
        <v>88</v>
      </c>
      <c r="D14" s="1">
        <v>3</v>
      </c>
      <c r="F14" s="14"/>
      <c r="G14" s="14"/>
      <c r="H14" s="14"/>
      <c r="I14" s="14"/>
      <c r="J14" s="14"/>
      <c r="K14" s="14"/>
      <c r="L14" s="14"/>
    </row>
    <row r="15" spans="1:12" x14ac:dyDescent="0.3">
      <c r="A15" s="1"/>
      <c r="B15" s="1" t="s">
        <v>39</v>
      </c>
      <c r="C15" s="1"/>
      <c r="D15" s="1"/>
      <c r="F15" s="14"/>
      <c r="G15" s="14"/>
      <c r="H15" s="14"/>
      <c r="I15" s="14"/>
      <c r="J15" s="14"/>
      <c r="K15" s="14"/>
      <c r="L15" s="14"/>
    </row>
    <row r="16" spans="1:12" x14ac:dyDescent="0.3">
      <c r="A16" s="1">
        <v>7</v>
      </c>
      <c r="B16" s="1" t="s">
        <v>21</v>
      </c>
      <c r="C16" s="1">
        <f>54+33</f>
        <v>87</v>
      </c>
      <c r="D16" s="1">
        <v>3</v>
      </c>
    </row>
    <row r="17" spans="1:4" x14ac:dyDescent="0.3">
      <c r="A17" s="1"/>
      <c r="B17" s="1" t="s">
        <v>25</v>
      </c>
      <c r="C17" s="1"/>
      <c r="D17" s="1"/>
    </row>
    <row r="18" spans="1:4" x14ac:dyDescent="0.3">
      <c r="A18" s="1">
        <v>8</v>
      </c>
      <c r="B18" s="1" t="s">
        <v>31</v>
      </c>
      <c r="C18" s="1">
        <f>66+21</f>
        <v>87</v>
      </c>
      <c r="D18" s="1">
        <v>3</v>
      </c>
    </row>
    <row r="19" spans="1:4" x14ac:dyDescent="0.3">
      <c r="A19" s="1"/>
      <c r="B19" s="1" t="s">
        <v>48</v>
      </c>
      <c r="C19" s="1"/>
      <c r="D19" s="1"/>
    </row>
    <row r="20" spans="1:4" x14ac:dyDescent="0.3">
      <c r="A20" s="1">
        <v>9</v>
      </c>
      <c r="B20" s="1" t="s">
        <v>9</v>
      </c>
      <c r="C20" s="1">
        <f>33+46</f>
        <v>79</v>
      </c>
      <c r="D20" s="1">
        <v>2</v>
      </c>
    </row>
    <row r="21" spans="1:4" x14ac:dyDescent="0.3">
      <c r="A21" s="1"/>
      <c r="B21" s="1" t="s">
        <v>38</v>
      </c>
      <c r="C21" s="1"/>
      <c r="D21" s="1"/>
    </row>
    <row r="22" spans="1:4" x14ac:dyDescent="0.3">
      <c r="A22" s="1">
        <v>10</v>
      </c>
      <c r="B22" s="1" t="s">
        <v>17</v>
      </c>
      <c r="C22" s="1">
        <v>67</v>
      </c>
      <c r="D22" s="1">
        <v>2</v>
      </c>
    </row>
    <row r="23" spans="1:4" x14ac:dyDescent="0.3">
      <c r="A23" s="1"/>
      <c r="B23" s="1" t="s">
        <v>40</v>
      </c>
      <c r="C23" s="1"/>
      <c r="D23" s="1"/>
    </row>
    <row r="24" spans="1:4" x14ac:dyDescent="0.3">
      <c r="A24" s="1">
        <v>11</v>
      </c>
      <c r="B24" s="1" t="s">
        <v>29</v>
      </c>
      <c r="C24" s="1">
        <f>42+21</f>
        <v>63</v>
      </c>
      <c r="D24" s="1">
        <v>3</v>
      </c>
    </row>
    <row r="25" spans="1:4" x14ac:dyDescent="0.3">
      <c r="A25" s="1"/>
      <c r="B25" s="1" t="s">
        <v>33</v>
      </c>
      <c r="C25" s="1"/>
      <c r="D25" s="1"/>
    </row>
    <row r="26" spans="1:4" x14ac:dyDescent="0.3">
      <c r="A26" s="1">
        <v>12</v>
      </c>
      <c r="B26" s="1" t="s">
        <v>15</v>
      </c>
      <c r="C26" s="1">
        <f>21+33</f>
        <v>54</v>
      </c>
      <c r="D26" s="1">
        <v>2</v>
      </c>
    </row>
    <row r="27" spans="1:4" x14ac:dyDescent="0.3">
      <c r="A27" s="1"/>
      <c r="B27" s="1" t="s">
        <v>49</v>
      </c>
      <c r="C27" s="1"/>
      <c r="D27" s="1"/>
    </row>
    <row r="28" spans="1:4" x14ac:dyDescent="0.3">
      <c r="A28" s="1">
        <v>13</v>
      </c>
      <c r="B28" s="1" t="s">
        <v>27</v>
      </c>
      <c r="C28" s="1">
        <v>33</v>
      </c>
      <c r="D28" s="1">
        <v>1</v>
      </c>
    </row>
    <row r="29" spans="1:4" x14ac:dyDescent="0.3">
      <c r="A29" s="1"/>
      <c r="B29" s="1" t="s">
        <v>15</v>
      </c>
      <c r="C29" s="1"/>
      <c r="D29" s="1"/>
    </row>
    <row r="30" spans="1:4" x14ac:dyDescent="0.3">
      <c r="A30" s="1">
        <v>14</v>
      </c>
      <c r="B30" s="1" t="s">
        <v>284</v>
      </c>
      <c r="C30" s="1">
        <v>33</v>
      </c>
      <c r="D30" s="1">
        <v>1</v>
      </c>
    </row>
    <row r="31" spans="1:4" x14ac:dyDescent="0.3">
      <c r="A31" s="1"/>
      <c r="B31" s="1" t="s">
        <v>285</v>
      </c>
      <c r="C31" s="1"/>
      <c r="D31" s="1"/>
    </row>
    <row r="32" spans="1:4" x14ac:dyDescent="0.3">
      <c r="A32" s="1">
        <v>15</v>
      </c>
      <c r="B32" s="1" t="s">
        <v>286</v>
      </c>
      <c r="C32" s="1">
        <v>33</v>
      </c>
      <c r="D32" s="1">
        <v>1</v>
      </c>
    </row>
    <row r="33" spans="1:5" x14ac:dyDescent="0.3">
      <c r="A33" s="1"/>
      <c r="B33" s="1" t="s">
        <v>287</v>
      </c>
      <c r="C33" s="1"/>
      <c r="D33" s="1"/>
      <c r="E33" s="6"/>
    </row>
    <row r="34" spans="1:5" x14ac:dyDescent="0.3">
      <c r="A34" s="1">
        <v>16</v>
      </c>
      <c r="B34" s="1" t="s">
        <v>13</v>
      </c>
      <c r="C34" s="1">
        <v>21</v>
      </c>
      <c r="D34" s="1">
        <v>1</v>
      </c>
    </row>
    <row r="35" spans="1:5" x14ac:dyDescent="0.3">
      <c r="A35" s="1"/>
      <c r="B35" s="1" t="s">
        <v>50</v>
      </c>
      <c r="C35" s="1"/>
      <c r="D35" s="1"/>
    </row>
    <row r="36" spans="1:5" x14ac:dyDescent="0.3">
      <c r="A36" s="1">
        <v>17</v>
      </c>
      <c r="B36" s="1" t="s">
        <v>50</v>
      </c>
      <c r="C36" s="1">
        <v>21</v>
      </c>
      <c r="D36" s="1">
        <v>1</v>
      </c>
    </row>
    <row r="37" spans="1:5" x14ac:dyDescent="0.3">
      <c r="A37" s="1"/>
      <c r="B37" s="1" t="s">
        <v>288</v>
      </c>
      <c r="C37" s="1"/>
      <c r="D37" s="1"/>
    </row>
    <row r="39" spans="1:5" x14ac:dyDescent="0.3">
      <c r="A39" s="6" t="s">
        <v>35</v>
      </c>
      <c r="B39" s="6"/>
      <c r="C39" s="6"/>
      <c r="D3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workbookViewId="0">
      <selection activeCell="F14" sqref="F14"/>
    </sheetView>
  </sheetViews>
  <sheetFormatPr baseColWidth="10" defaultColWidth="8.88671875" defaultRowHeight="14.4" x14ac:dyDescent="0.3"/>
  <cols>
    <col min="1" max="1" width="6.44140625" customWidth="1"/>
    <col min="2" max="2" width="23.109375" bestFit="1" customWidth="1"/>
    <col min="3" max="3" width="6.5546875" bestFit="1" customWidth="1"/>
    <col min="4" max="4" width="9.77734375" bestFit="1" customWidth="1"/>
    <col min="5" max="5" width="9.109375" bestFit="1"/>
  </cols>
  <sheetData>
    <row r="1" spans="1:5" x14ac:dyDescent="0.3">
      <c r="A1" s="22" t="s">
        <v>60</v>
      </c>
      <c r="B1" s="22"/>
      <c r="C1" s="22"/>
      <c r="D1" s="22"/>
      <c r="E1" s="6"/>
    </row>
    <row r="2" spans="1:5" x14ac:dyDescent="0.3">
      <c r="A2" s="23" t="s">
        <v>274</v>
      </c>
      <c r="B2" s="23"/>
      <c r="C2" s="23"/>
      <c r="D2" s="23"/>
    </row>
    <row r="3" spans="1:5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3">
      <c r="A4" s="11">
        <v>1</v>
      </c>
      <c r="B4" s="11" t="s">
        <v>16</v>
      </c>
      <c r="C4" s="11">
        <f>79+60</f>
        <v>139</v>
      </c>
      <c r="D4" s="11">
        <v>3</v>
      </c>
    </row>
    <row r="5" spans="1:5" x14ac:dyDescent="0.3">
      <c r="A5" s="11" t="s">
        <v>305</v>
      </c>
      <c r="B5" s="11" t="s">
        <v>34</v>
      </c>
      <c r="C5" s="11"/>
      <c r="D5" s="11"/>
    </row>
    <row r="6" spans="1:5" x14ac:dyDescent="0.3">
      <c r="A6" s="11">
        <v>2</v>
      </c>
      <c r="B6" s="11" t="s">
        <v>20</v>
      </c>
      <c r="C6" s="11">
        <f>93+46</f>
        <v>139</v>
      </c>
      <c r="D6" s="11">
        <v>3</v>
      </c>
    </row>
    <row r="7" spans="1:5" x14ac:dyDescent="0.3">
      <c r="A7" s="11" t="s">
        <v>301</v>
      </c>
      <c r="B7" s="11" t="s">
        <v>52</v>
      </c>
      <c r="C7" s="11"/>
      <c r="D7" s="11"/>
    </row>
    <row r="8" spans="1:5" x14ac:dyDescent="0.3">
      <c r="A8" s="11">
        <v>3</v>
      </c>
      <c r="B8" s="11" t="s">
        <v>8</v>
      </c>
      <c r="C8" s="11">
        <f>60+75</f>
        <v>135</v>
      </c>
      <c r="D8" s="11">
        <v>2</v>
      </c>
    </row>
    <row r="9" spans="1:5" x14ac:dyDescent="0.3">
      <c r="A9" s="11" t="s">
        <v>303</v>
      </c>
      <c r="B9" s="11" t="s">
        <v>24</v>
      </c>
      <c r="C9" s="11"/>
      <c r="D9" s="11"/>
    </row>
    <row r="10" spans="1:5" x14ac:dyDescent="0.3">
      <c r="A10" s="11">
        <v>4</v>
      </c>
      <c r="B10" s="11" t="s">
        <v>6</v>
      </c>
      <c r="C10" s="11">
        <f>79+33</f>
        <v>112</v>
      </c>
      <c r="D10" s="11">
        <v>3</v>
      </c>
    </row>
    <row r="11" spans="1:5" x14ac:dyDescent="0.3">
      <c r="A11" s="11" t="s">
        <v>300</v>
      </c>
      <c r="B11" s="11" t="s">
        <v>53</v>
      </c>
      <c r="C11" s="11"/>
      <c r="D11" s="11"/>
    </row>
    <row r="12" spans="1:5" x14ac:dyDescent="0.3">
      <c r="A12" s="11">
        <v>5</v>
      </c>
      <c r="B12" s="11" t="s">
        <v>57</v>
      </c>
      <c r="C12" s="11">
        <f>66+33</f>
        <v>99</v>
      </c>
      <c r="D12" s="11">
        <v>3</v>
      </c>
    </row>
    <row r="13" spans="1:5" x14ac:dyDescent="0.3">
      <c r="A13" s="11" t="s">
        <v>306</v>
      </c>
      <c r="B13" s="11" t="s">
        <v>18</v>
      </c>
      <c r="C13" s="11"/>
      <c r="D13" s="11"/>
    </row>
    <row r="14" spans="1:5" x14ac:dyDescent="0.3">
      <c r="A14" s="1">
        <v>6</v>
      </c>
      <c r="B14" s="1" t="s">
        <v>61</v>
      </c>
      <c r="C14" s="1">
        <f>67+21</f>
        <v>88</v>
      </c>
      <c r="D14" s="1">
        <v>3</v>
      </c>
    </row>
    <row r="15" spans="1:5" x14ac:dyDescent="0.3">
      <c r="A15" s="1"/>
      <c r="B15" s="1" t="s">
        <v>62</v>
      </c>
      <c r="C15" s="1"/>
      <c r="D15" s="1"/>
    </row>
    <row r="16" spans="1:5" x14ac:dyDescent="0.3">
      <c r="A16" s="1">
        <v>7</v>
      </c>
      <c r="B16" s="1" t="s">
        <v>30</v>
      </c>
      <c r="C16" s="1">
        <v>79</v>
      </c>
      <c r="D16" s="1">
        <v>2</v>
      </c>
    </row>
    <row r="17" spans="1:4" x14ac:dyDescent="0.3">
      <c r="A17" s="1"/>
      <c r="B17" s="1" t="s">
        <v>28</v>
      </c>
      <c r="C17" s="1"/>
      <c r="D17" s="1"/>
    </row>
    <row r="18" spans="1:4" x14ac:dyDescent="0.3">
      <c r="A18" s="1">
        <v>8</v>
      </c>
      <c r="B18" s="1" t="s">
        <v>58</v>
      </c>
      <c r="C18" s="1">
        <v>75</v>
      </c>
      <c r="D18" s="1">
        <v>1</v>
      </c>
    </row>
    <row r="19" spans="1:4" x14ac:dyDescent="0.3">
      <c r="A19" s="1"/>
      <c r="B19" s="1" t="s">
        <v>10</v>
      </c>
      <c r="C19" s="1"/>
      <c r="D19" s="1"/>
    </row>
    <row r="20" spans="1:4" x14ac:dyDescent="0.3">
      <c r="A20" s="1">
        <v>9</v>
      </c>
      <c r="B20" s="1" t="s">
        <v>22</v>
      </c>
      <c r="C20" s="1">
        <v>75</v>
      </c>
      <c r="D20" s="1">
        <v>1</v>
      </c>
    </row>
    <row r="21" spans="1:4" x14ac:dyDescent="0.3">
      <c r="A21" s="1"/>
      <c r="B21" s="1" t="s">
        <v>10</v>
      </c>
      <c r="C21" s="1"/>
      <c r="D21" s="1"/>
    </row>
    <row r="22" spans="1:4" x14ac:dyDescent="0.3">
      <c r="A22" s="1">
        <v>10</v>
      </c>
      <c r="B22" s="1" t="s">
        <v>22</v>
      </c>
      <c r="C22" s="1">
        <f>21+46</f>
        <v>67</v>
      </c>
      <c r="D22" s="1">
        <v>2</v>
      </c>
    </row>
    <row r="23" spans="1:4" x14ac:dyDescent="0.3">
      <c r="A23" s="1"/>
      <c r="B23" s="1" t="s">
        <v>26</v>
      </c>
      <c r="C23" s="1"/>
      <c r="D23" s="1"/>
    </row>
    <row r="24" spans="1:4" x14ac:dyDescent="0.3">
      <c r="A24" s="1">
        <v>11</v>
      </c>
      <c r="B24" s="1" t="s">
        <v>56</v>
      </c>
      <c r="C24" s="1">
        <v>54</v>
      </c>
      <c r="D24" s="1">
        <v>2</v>
      </c>
    </row>
    <row r="25" spans="1:4" x14ac:dyDescent="0.3">
      <c r="A25" s="1"/>
      <c r="B25" s="1" t="s">
        <v>54</v>
      </c>
      <c r="C25" s="1"/>
      <c r="D25" s="1"/>
    </row>
    <row r="26" spans="1:4" x14ac:dyDescent="0.3">
      <c r="A26" s="1">
        <v>12</v>
      </c>
      <c r="B26" s="1" t="s">
        <v>66</v>
      </c>
      <c r="C26" s="1">
        <f>21+33</f>
        <v>54</v>
      </c>
      <c r="D26" s="1">
        <v>2</v>
      </c>
    </row>
    <row r="27" spans="1:4" x14ac:dyDescent="0.3">
      <c r="A27" s="1"/>
      <c r="B27" s="1" t="s">
        <v>67</v>
      </c>
      <c r="C27" s="1"/>
      <c r="D27" s="1"/>
    </row>
    <row r="28" spans="1:4" s="6" customFormat="1" x14ac:dyDescent="0.3">
      <c r="A28" s="1">
        <v>13</v>
      </c>
      <c r="B28" s="1" t="s">
        <v>63</v>
      </c>
      <c r="C28" s="1">
        <v>33</v>
      </c>
      <c r="D28" s="1">
        <v>1</v>
      </c>
    </row>
    <row r="29" spans="1:4" s="6" customFormat="1" x14ac:dyDescent="0.3">
      <c r="A29" s="1"/>
      <c r="B29" s="1" t="s">
        <v>12</v>
      </c>
      <c r="C29" s="1"/>
      <c r="D29" s="1"/>
    </row>
    <row r="30" spans="1:4" x14ac:dyDescent="0.3">
      <c r="A30" s="1">
        <v>14</v>
      </c>
      <c r="B30" s="1" t="s">
        <v>10</v>
      </c>
      <c r="C30" s="1">
        <v>33</v>
      </c>
      <c r="D30" s="1">
        <v>1</v>
      </c>
    </row>
    <row r="31" spans="1:4" x14ac:dyDescent="0.3">
      <c r="A31" s="1"/>
      <c r="B31" s="1" t="s">
        <v>279</v>
      </c>
      <c r="C31" s="1"/>
      <c r="D31" s="1"/>
    </row>
    <row r="32" spans="1:4" x14ac:dyDescent="0.3">
      <c r="A32" s="1">
        <v>15</v>
      </c>
      <c r="B32" s="1" t="s">
        <v>8</v>
      </c>
      <c r="C32" s="1">
        <v>21</v>
      </c>
      <c r="D32" s="1">
        <v>1</v>
      </c>
    </row>
    <row r="33" spans="1:5" x14ac:dyDescent="0.3">
      <c r="A33" s="1"/>
      <c r="B33" s="1" t="s">
        <v>12</v>
      </c>
      <c r="C33" s="1"/>
      <c r="D33" s="1"/>
    </row>
    <row r="34" spans="1:5" x14ac:dyDescent="0.3">
      <c r="A34" s="1">
        <v>16</v>
      </c>
      <c r="B34" s="1" t="s">
        <v>14</v>
      </c>
      <c r="C34" s="1">
        <v>21</v>
      </c>
      <c r="D34" s="1">
        <v>1</v>
      </c>
    </row>
    <row r="35" spans="1:5" x14ac:dyDescent="0.3">
      <c r="A35" s="1"/>
      <c r="B35" s="1" t="s">
        <v>65</v>
      </c>
      <c r="C35" s="1"/>
      <c r="D35" s="1"/>
    </row>
    <row r="36" spans="1:5" x14ac:dyDescent="0.3">
      <c r="A36" s="1">
        <v>17</v>
      </c>
      <c r="B36" s="1" t="s">
        <v>64</v>
      </c>
      <c r="C36" s="1">
        <v>21</v>
      </c>
      <c r="D36" s="1">
        <v>1</v>
      </c>
    </row>
    <row r="37" spans="1:5" x14ac:dyDescent="0.3">
      <c r="A37" s="1"/>
      <c r="B37" s="1" t="s">
        <v>14</v>
      </c>
      <c r="C37" s="1"/>
      <c r="D37" s="1"/>
    </row>
    <row r="38" spans="1:5" x14ac:dyDescent="0.3">
      <c r="A38" s="1">
        <v>18</v>
      </c>
      <c r="B38" s="1" t="s">
        <v>32</v>
      </c>
      <c r="C38" s="1">
        <v>21</v>
      </c>
      <c r="D38" s="1">
        <v>1</v>
      </c>
    </row>
    <row r="39" spans="1:5" x14ac:dyDescent="0.3">
      <c r="A39" s="1"/>
      <c r="B39" s="1" t="s">
        <v>68</v>
      </c>
      <c r="C39" s="1"/>
      <c r="D39" s="1"/>
    </row>
    <row r="40" spans="1:5" x14ac:dyDescent="0.3">
      <c r="A40" s="1">
        <v>19</v>
      </c>
      <c r="B40" s="1" t="s">
        <v>32</v>
      </c>
      <c r="C40" s="1">
        <v>21</v>
      </c>
      <c r="D40" s="1">
        <v>1</v>
      </c>
    </row>
    <row r="41" spans="1:5" x14ac:dyDescent="0.3">
      <c r="A41" s="1"/>
      <c r="B41" s="1" t="s">
        <v>280</v>
      </c>
      <c r="C41" s="1"/>
      <c r="D41" s="1"/>
      <c r="E41" s="6"/>
    </row>
    <row r="42" spans="1:5" x14ac:dyDescent="0.3">
      <c r="A42" s="1">
        <v>20</v>
      </c>
      <c r="B42" s="1" t="s">
        <v>281</v>
      </c>
      <c r="C42" s="1">
        <v>21</v>
      </c>
      <c r="D42" s="1">
        <v>1</v>
      </c>
    </row>
    <row r="43" spans="1:5" x14ac:dyDescent="0.3">
      <c r="A43" s="1"/>
      <c r="B43" s="1" t="s">
        <v>58</v>
      </c>
      <c r="C43" s="1"/>
      <c r="D43" s="1"/>
    </row>
    <row r="44" spans="1:5" x14ac:dyDescent="0.3">
      <c r="A44" s="1">
        <v>21</v>
      </c>
      <c r="B44" s="1" t="s">
        <v>282</v>
      </c>
      <c r="C44" s="1">
        <v>21</v>
      </c>
      <c r="D44" s="1">
        <v>1</v>
      </c>
    </row>
    <row r="45" spans="1:5" x14ac:dyDescent="0.3">
      <c r="A45" s="1"/>
      <c r="B45" s="1" t="s">
        <v>283</v>
      </c>
      <c r="C45" s="1"/>
      <c r="D45" s="1"/>
    </row>
    <row r="47" spans="1:5" x14ac:dyDescent="0.3">
      <c r="A47" s="6" t="s">
        <v>35</v>
      </c>
      <c r="B47" s="6"/>
      <c r="C47" s="6"/>
      <c r="D47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2" workbookViewId="0">
      <selection activeCell="O13" sqref="O13"/>
    </sheetView>
  </sheetViews>
  <sheetFormatPr baseColWidth="10" defaultColWidth="8.88671875" defaultRowHeight="14.4" x14ac:dyDescent="0.3"/>
  <cols>
    <col min="1" max="1" width="5.6640625" bestFit="1" customWidth="1"/>
    <col min="2" max="2" width="27" bestFit="1" customWidth="1"/>
    <col min="3" max="3" width="8" bestFit="1" customWidth="1"/>
    <col min="4" max="4" width="11.44140625" bestFit="1" customWidth="1"/>
    <col min="5" max="5" width="9.109375" bestFit="1"/>
  </cols>
  <sheetData>
    <row r="1" spans="1:5" x14ac:dyDescent="0.3">
      <c r="A1" s="22" t="s">
        <v>0</v>
      </c>
      <c r="B1" s="22"/>
      <c r="C1" s="22"/>
      <c r="D1" s="22"/>
      <c r="E1" s="6"/>
    </row>
    <row r="2" spans="1:5" x14ac:dyDescent="0.3">
      <c r="A2" s="23" t="s">
        <v>274</v>
      </c>
      <c r="B2" s="23"/>
      <c r="C2" s="23"/>
      <c r="D2" s="23"/>
    </row>
    <row r="3" spans="1:5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3">
      <c r="A4" s="11">
        <v>1</v>
      </c>
      <c r="B4" s="11" t="s">
        <v>5</v>
      </c>
      <c r="C4" s="11">
        <f>135+46</f>
        <v>181</v>
      </c>
      <c r="D4" s="11">
        <v>3</v>
      </c>
    </row>
    <row r="5" spans="1:5" x14ac:dyDescent="0.3">
      <c r="A5" s="11" t="s">
        <v>300</v>
      </c>
      <c r="B5" s="11" t="s">
        <v>6</v>
      </c>
      <c r="C5" s="11"/>
      <c r="D5" s="11"/>
    </row>
    <row r="6" spans="1:5" x14ac:dyDescent="0.3">
      <c r="A6" s="11">
        <v>2</v>
      </c>
      <c r="B6" s="11" t="s">
        <v>9</v>
      </c>
      <c r="C6" s="11">
        <f>106+46</f>
        <v>152</v>
      </c>
      <c r="D6" s="11">
        <v>3</v>
      </c>
    </row>
    <row r="7" spans="1:5" x14ac:dyDescent="0.3">
      <c r="A7" s="11" t="s">
        <v>307</v>
      </c>
      <c r="B7" s="11" t="s">
        <v>10</v>
      </c>
      <c r="C7" s="11"/>
      <c r="D7" s="11"/>
    </row>
    <row r="8" spans="1:5" x14ac:dyDescent="0.3">
      <c r="A8" s="11">
        <v>3</v>
      </c>
      <c r="B8" s="11" t="s">
        <v>7</v>
      </c>
      <c r="C8" s="11">
        <f>108+21</f>
        <v>129</v>
      </c>
      <c r="D8" s="11">
        <v>3</v>
      </c>
    </row>
    <row r="9" spans="1:5" x14ac:dyDescent="0.3">
      <c r="A9" s="11" t="s">
        <v>303</v>
      </c>
      <c r="B9" s="11" t="s">
        <v>8</v>
      </c>
      <c r="C9" s="11"/>
      <c r="D9" s="11"/>
    </row>
    <row r="10" spans="1:5" x14ac:dyDescent="0.3">
      <c r="A10" s="11">
        <v>4</v>
      </c>
      <c r="B10" s="11" t="s">
        <v>23</v>
      </c>
      <c r="C10" s="11">
        <f>33+60</f>
        <v>93</v>
      </c>
      <c r="D10" s="11">
        <v>2</v>
      </c>
    </row>
    <row r="11" spans="1:5" x14ac:dyDescent="0.3">
      <c r="A11" s="11" t="s">
        <v>303</v>
      </c>
      <c r="B11" s="11" t="s">
        <v>24</v>
      </c>
      <c r="C11" s="11"/>
      <c r="D11" s="11"/>
    </row>
    <row r="12" spans="1:5" s="6" customFormat="1" x14ac:dyDescent="0.3">
      <c r="A12" s="11">
        <v>5</v>
      </c>
      <c r="B12" s="11" t="s">
        <v>11</v>
      </c>
      <c r="C12" s="11">
        <v>92</v>
      </c>
      <c r="D12" s="11">
        <v>2</v>
      </c>
    </row>
    <row r="13" spans="1:5" s="6" customFormat="1" x14ac:dyDescent="0.3">
      <c r="A13" s="11" t="s">
        <v>302</v>
      </c>
      <c r="B13" s="11" t="s">
        <v>12</v>
      </c>
      <c r="C13" s="11"/>
      <c r="D13" s="11"/>
    </row>
    <row r="14" spans="1:5" x14ac:dyDescent="0.3">
      <c r="A14" s="1">
        <v>6</v>
      </c>
      <c r="B14" s="1" t="s">
        <v>17</v>
      </c>
      <c r="C14" s="1">
        <f>54+33</f>
        <v>87</v>
      </c>
      <c r="D14" s="1">
        <v>3</v>
      </c>
    </row>
    <row r="15" spans="1:5" x14ac:dyDescent="0.3">
      <c r="A15" s="1"/>
      <c r="B15" s="1" t="s">
        <v>18</v>
      </c>
      <c r="C15" s="1"/>
      <c r="D15" s="1"/>
    </row>
    <row r="16" spans="1:5" x14ac:dyDescent="0.3">
      <c r="A16" s="1">
        <v>7</v>
      </c>
      <c r="B16" s="1" t="s">
        <v>21</v>
      </c>
      <c r="C16" s="1">
        <f>54+33</f>
        <v>87</v>
      </c>
      <c r="D16" s="1">
        <v>3</v>
      </c>
    </row>
    <row r="17" spans="1:4" x14ac:dyDescent="0.3">
      <c r="A17" s="1"/>
      <c r="B17" s="1" t="s">
        <v>22</v>
      </c>
      <c r="C17" s="1"/>
      <c r="D17" s="1"/>
    </row>
    <row r="18" spans="1:4" x14ac:dyDescent="0.3">
      <c r="A18" s="1">
        <v>8</v>
      </c>
      <c r="B18" s="1" t="s">
        <v>15</v>
      </c>
      <c r="C18" s="1">
        <f>54+33</f>
        <v>87</v>
      </c>
      <c r="D18" s="1">
        <v>3</v>
      </c>
    </row>
    <row r="19" spans="1:4" x14ac:dyDescent="0.3">
      <c r="A19" s="1"/>
      <c r="B19" s="1" t="s">
        <v>16</v>
      </c>
      <c r="C19" s="1"/>
      <c r="D19" s="1"/>
    </row>
    <row r="20" spans="1:4" x14ac:dyDescent="0.3">
      <c r="A20" s="1">
        <v>9</v>
      </c>
      <c r="B20" s="5" t="s">
        <v>292</v>
      </c>
      <c r="C20" s="1">
        <v>75</v>
      </c>
      <c r="D20" s="1">
        <v>1</v>
      </c>
    </row>
    <row r="21" spans="1:4" x14ac:dyDescent="0.3">
      <c r="A21" s="1"/>
      <c r="B21" s="1" t="s">
        <v>55</v>
      </c>
      <c r="C21" s="1"/>
      <c r="D21" s="1"/>
    </row>
    <row r="22" spans="1:4" x14ac:dyDescent="0.3">
      <c r="A22" s="1">
        <v>10</v>
      </c>
      <c r="B22" s="1" t="s">
        <v>19</v>
      </c>
      <c r="C22" s="1">
        <f>54+21</f>
        <v>75</v>
      </c>
      <c r="D22" s="1">
        <v>3</v>
      </c>
    </row>
    <row r="23" spans="1:4" x14ac:dyDescent="0.3">
      <c r="A23" s="1"/>
      <c r="B23" s="1" t="s">
        <v>20</v>
      </c>
      <c r="C23" s="1"/>
      <c r="D23" s="1"/>
    </row>
    <row r="24" spans="1:4" x14ac:dyDescent="0.3">
      <c r="A24" s="1">
        <v>11</v>
      </c>
      <c r="B24" s="1" t="s">
        <v>13</v>
      </c>
      <c r="C24" s="1">
        <v>67</v>
      </c>
      <c r="D24" s="1">
        <v>2</v>
      </c>
    </row>
    <row r="25" spans="1:4" x14ac:dyDescent="0.3">
      <c r="A25" s="1"/>
      <c r="B25" s="1" t="s">
        <v>14</v>
      </c>
      <c r="C25" s="1"/>
      <c r="D25" s="1"/>
    </row>
    <row r="26" spans="1:4" x14ac:dyDescent="0.3">
      <c r="A26" s="1">
        <v>12</v>
      </c>
      <c r="B26" s="1" t="s">
        <v>25</v>
      </c>
      <c r="C26" s="1">
        <f>33+21</f>
        <v>54</v>
      </c>
      <c r="D26" s="1">
        <v>2</v>
      </c>
    </row>
    <row r="27" spans="1:4" x14ac:dyDescent="0.3">
      <c r="A27" s="1"/>
      <c r="B27" s="1" t="s">
        <v>26</v>
      </c>
      <c r="C27" s="1"/>
      <c r="D27" s="1"/>
    </row>
    <row r="28" spans="1:4" x14ac:dyDescent="0.3">
      <c r="A28" s="1">
        <v>13</v>
      </c>
      <c r="B28" s="1" t="s">
        <v>31</v>
      </c>
      <c r="C28" s="1">
        <f>21+21</f>
        <v>42</v>
      </c>
      <c r="D28" s="1">
        <v>2</v>
      </c>
    </row>
    <row r="29" spans="1:4" x14ac:dyDescent="0.3">
      <c r="A29" s="1"/>
      <c r="B29" s="1" t="s">
        <v>32</v>
      </c>
      <c r="C29" s="1"/>
      <c r="D29" s="1"/>
    </row>
    <row r="30" spans="1:4" s="6" customFormat="1" x14ac:dyDescent="0.3">
      <c r="A30" s="1">
        <v>14</v>
      </c>
      <c r="B30" s="1" t="s">
        <v>27</v>
      </c>
      <c r="C30" s="1">
        <v>33</v>
      </c>
      <c r="D30" s="1">
        <v>1</v>
      </c>
    </row>
    <row r="31" spans="1:4" s="6" customFormat="1" x14ac:dyDescent="0.3">
      <c r="A31" s="1"/>
      <c r="B31" s="1" t="s">
        <v>28</v>
      </c>
      <c r="C31" s="1"/>
      <c r="D31" s="1"/>
    </row>
    <row r="32" spans="1:4" x14ac:dyDescent="0.3">
      <c r="A32" s="1">
        <v>15</v>
      </c>
      <c r="B32" s="1" t="s">
        <v>42</v>
      </c>
      <c r="C32" s="1">
        <v>33</v>
      </c>
      <c r="D32" s="1">
        <v>1</v>
      </c>
    </row>
    <row r="33" spans="1:5" x14ac:dyDescent="0.3">
      <c r="A33" s="1"/>
      <c r="B33" s="1" t="s">
        <v>278</v>
      </c>
      <c r="C33" s="1"/>
      <c r="D33" s="1"/>
    </row>
    <row r="34" spans="1:5" x14ac:dyDescent="0.3">
      <c r="A34" s="1">
        <v>16</v>
      </c>
      <c r="B34" s="1" t="s">
        <v>29</v>
      </c>
      <c r="C34" s="1">
        <v>21</v>
      </c>
      <c r="D34" s="1">
        <v>1</v>
      </c>
    </row>
    <row r="35" spans="1:5" x14ac:dyDescent="0.3">
      <c r="A35" s="1"/>
      <c r="B35" s="1" t="s">
        <v>30</v>
      </c>
      <c r="C35" s="1"/>
      <c r="D35" s="1"/>
    </row>
    <row r="36" spans="1:5" x14ac:dyDescent="0.3">
      <c r="A36" s="1">
        <v>17</v>
      </c>
      <c r="B36" s="1" t="s">
        <v>33</v>
      </c>
      <c r="C36" s="1">
        <v>21</v>
      </c>
      <c r="D36" s="1">
        <v>1</v>
      </c>
    </row>
    <row r="37" spans="1:5" x14ac:dyDescent="0.3">
      <c r="A37" s="1"/>
      <c r="B37" s="1" t="s">
        <v>34</v>
      </c>
      <c r="C37" s="1"/>
      <c r="D37" s="1"/>
    </row>
    <row r="39" spans="1:5" x14ac:dyDescent="0.3">
      <c r="A39" s="6" t="s">
        <v>35</v>
      </c>
      <c r="B39" s="6"/>
      <c r="C39" s="6"/>
      <c r="D39" s="6"/>
      <c r="E3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G31" sqref="G31"/>
    </sheetView>
  </sheetViews>
  <sheetFormatPr baseColWidth="10" defaultColWidth="8.88671875" defaultRowHeight="14.4" x14ac:dyDescent="0.3"/>
  <cols>
    <col min="1" max="1" width="5.5546875" bestFit="1" customWidth="1"/>
    <col min="2" max="2" width="25.77734375" bestFit="1" customWidth="1"/>
    <col min="3" max="3" width="6.5546875" bestFit="1" customWidth="1"/>
    <col min="4" max="4" width="9.77734375" bestFit="1" customWidth="1"/>
    <col min="5" max="5" width="9.109375" bestFit="1"/>
    <col min="6" max="6" width="3" bestFit="1" customWidth="1"/>
    <col min="7" max="7" width="13.33203125" bestFit="1" customWidth="1"/>
    <col min="8" max="8" width="4" bestFit="1" customWidth="1"/>
    <col min="9" max="9" width="2" bestFit="1" customWidth="1"/>
  </cols>
  <sheetData>
    <row r="1" spans="1:11" x14ac:dyDescent="0.3">
      <c r="A1" s="22" t="s">
        <v>111</v>
      </c>
      <c r="B1" s="22"/>
      <c r="C1" s="22"/>
      <c r="D1" s="22"/>
      <c r="E1" s="6"/>
      <c r="F1" s="6"/>
    </row>
    <row r="2" spans="1:11" x14ac:dyDescent="0.3">
      <c r="A2" s="23" t="s">
        <v>276</v>
      </c>
      <c r="B2" s="23"/>
      <c r="C2" s="23"/>
      <c r="D2" s="23"/>
    </row>
    <row r="3" spans="1:11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1" x14ac:dyDescent="0.3">
      <c r="A4" s="19">
        <v>1</v>
      </c>
      <c r="B4" s="20" t="s">
        <v>85</v>
      </c>
      <c r="C4" s="20">
        <v>399</v>
      </c>
      <c r="D4" s="20">
        <v>3</v>
      </c>
    </row>
    <row r="5" spans="1:11" x14ac:dyDescent="0.3">
      <c r="A5" s="1">
        <v>2</v>
      </c>
      <c r="B5" s="11" t="s">
        <v>89</v>
      </c>
      <c r="C5" s="11">
        <f>217+146</f>
        <v>363</v>
      </c>
      <c r="D5" s="11">
        <v>2</v>
      </c>
    </row>
    <row r="6" spans="1:11" x14ac:dyDescent="0.3">
      <c r="A6" s="1">
        <v>3</v>
      </c>
      <c r="B6" s="11" t="s">
        <v>71</v>
      </c>
      <c r="C6" s="11">
        <f>216+135</f>
        <v>351</v>
      </c>
      <c r="D6" s="11">
        <v>2</v>
      </c>
    </row>
    <row r="7" spans="1:11" x14ac:dyDescent="0.3">
      <c r="A7" s="1">
        <v>4</v>
      </c>
      <c r="B7" s="11" t="s">
        <v>107</v>
      </c>
      <c r="C7" s="11">
        <v>311</v>
      </c>
      <c r="D7" s="11">
        <v>3</v>
      </c>
    </row>
    <row r="8" spans="1:11" x14ac:dyDescent="0.3">
      <c r="A8" s="1">
        <v>5</v>
      </c>
      <c r="B8" s="11" t="s">
        <v>73</v>
      </c>
      <c r="C8" s="11">
        <v>280</v>
      </c>
      <c r="D8" s="11">
        <v>2</v>
      </c>
      <c r="E8" s="13"/>
      <c r="F8" s="14"/>
      <c r="G8" s="14"/>
      <c r="H8" s="14"/>
      <c r="I8" s="14"/>
      <c r="J8" s="14"/>
      <c r="K8" s="14"/>
    </row>
    <row r="9" spans="1:11" x14ac:dyDescent="0.3">
      <c r="A9" s="1">
        <v>6</v>
      </c>
      <c r="B9" s="1" t="s">
        <v>87</v>
      </c>
      <c r="C9" s="1">
        <v>278</v>
      </c>
      <c r="D9" s="1">
        <v>3</v>
      </c>
      <c r="E9" s="13"/>
      <c r="F9" s="14"/>
      <c r="G9" s="18"/>
      <c r="H9" s="14"/>
      <c r="I9" s="14"/>
      <c r="J9" s="14"/>
      <c r="K9" s="14"/>
    </row>
    <row r="10" spans="1:11" x14ac:dyDescent="0.3">
      <c r="A10" s="1">
        <v>7</v>
      </c>
      <c r="B10" s="1" t="s">
        <v>109</v>
      </c>
      <c r="C10" s="1">
        <v>276</v>
      </c>
      <c r="D10" s="1">
        <v>3</v>
      </c>
      <c r="E10" s="13"/>
      <c r="F10" s="14"/>
      <c r="G10" s="14"/>
      <c r="H10" s="14"/>
      <c r="I10" s="14"/>
      <c r="J10" s="14"/>
      <c r="K10" s="14"/>
    </row>
    <row r="11" spans="1:11" x14ac:dyDescent="0.3">
      <c r="A11" s="1">
        <v>8</v>
      </c>
      <c r="B11" s="1" t="s">
        <v>96</v>
      </c>
      <c r="C11" s="1">
        <v>262</v>
      </c>
      <c r="D11" s="1">
        <v>3</v>
      </c>
      <c r="E11" s="13"/>
      <c r="F11" s="14"/>
      <c r="G11" s="14"/>
      <c r="H11" s="14"/>
      <c r="I11" s="14"/>
      <c r="J11" s="14"/>
      <c r="K11" s="14"/>
    </row>
    <row r="12" spans="1:11" x14ac:dyDescent="0.3">
      <c r="A12" s="1">
        <v>9</v>
      </c>
      <c r="B12" s="1" t="s">
        <v>114</v>
      </c>
      <c r="C12" s="1">
        <v>251</v>
      </c>
      <c r="D12" s="1">
        <v>3</v>
      </c>
      <c r="E12" s="13"/>
      <c r="F12" s="14"/>
      <c r="G12" s="14"/>
      <c r="H12" s="14"/>
      <c r="I12" s="14"/>
      <c r="J12" s="14"/>
      <c r="K12" s="14"/>
    </row>
    <row r="13" spans="1:11" x14ac:dyDescent="0.3">
      <c r="A13" s="1">
        <v>10</v>
      </c>
      <c r="B13" s="1" t="s">
        <v>103</v>
      </c>
      <c r="C13" s="1">
        <v>234</v>
      </c>
      <c r="D13" s="1">
        <v>3</v>
      </c>
    </row>
    <row r="14" spans="1:11" x14ac:dyDescent="0.3">
      <c r="A14" s="1">
        <v>11</v>
      </c>
      <c r="B14" s="1" t="s">
        <v>94</v>
      </c>
      <c r="C14" s="1">
        <v>221</v>
      </c>
      <c r="D14" s="1">
        <v>3</v>
      </c>
    </row>
    <row r="15" spans="1:11" x14ac:dyDescent="0.3">
      <c r="A15" s="1">
        <v>12</v>
      </c>
      <c r="B15" s="1" t="s">
        <v>115</v>
      </c>
      <c r="C15" s="1">
        <v>208</v>
      </c>
      <c r="D15" s="1">
        <v>3</v>
      </c>
    </row>
    <row r="16" spans="1:11" x14ac:dyDescent="0.3">
      <c r="A16" s="1">
        <v>13</v>
      </c>
      <c r="B16" s="1" t="s">
        <v>79</v>
      </c>
      <c r="C16" s="1">
        <v>208</v>
      </c>
      <c r="D16" s="1">
        <v>3</v>
      </c>
    </row>
    <row r="17" spans="1:10" x14ac:dyDescent="0.3">
      <c r="A17" s="1">
        <v>14</v>
      </c>
      <c r="B17" s="1" t="s">
        <v>75</v>
      </c>
      <c r="C17" s="1">
        <v>203</v>
      </c>
      <c r="D17" s="1">
        <v>2</v>
      </c>
      <c r="E17" s="13"/>
      <c r="F17" s="14"/>
      <c r="G17" s="14"/>
      <c r="H17" s="14"/>
      <c r="I17" s="14"/>
      <c r="J17" s="14"/>
    </row>
    <row r="18" spans="1:10" x14ac:dyDescent="0.3">
      <c r="A18" s="1">
        <v>15</v>
      </c>
      <c r="B18" s="1" t="s">
        <v>101</v>
      </c>
      <c r="C18" s="1">
        <v>170</v>
      </c>
      <c r="D18" s="1">
        <v>2</v>
      </c>
      <c r="E18" s="13"/>
      <c r="F18" s="14"/>
      <c r="G18" s="15"/>
      <c r="H18" s="14"/>
      <c r="I18" s="14"/>
      <c r="J18" s="14"/>
    </row>
    <row r="19" spans="1:10" x14ac:dyDescent="0.3">
      <c r="A19" s="1">
        <v>16</v>
      </c>
      <c r="B19" s="1" t="s">
        <v>93</v>
      </c>
      <c r="C19" s="1">
        <v>157</v>
      </c>
      <c r="D19" s="1">
        <v>2</v>
      </c>
      <c r="E19" s="13"/>
      <c r="F19" s="14"/>
      <c r="G19" s="15"/>
      <c r="H19" s="14"/>
      <c r="I19" s="14"/>
      <c r="J19" s="14"/>
    </row>
    <row r="20" spans="1:10" x14ac:dyDescent="0.3">
      <c r="A20" s="1">
        <v>17</v>
      </c>
      <c r="B20" s="1" t="s">
        <v>99</v>
      </c>
      <c r="C20" s="1">
        <v>156</v>
      </c>
      <c r="D20" s="1">
        <v>2</v>
      </c>
      <c r="E20" s="13"/>
      <c r="F20" s="14"/>
      <c r="G20" s="16"/>
      <c r="H20" s="14"/>
      <c r="I20" s="14"/>
      <c r="J20" s="14"/>
    </row>
    <row r="21" spans="1:10" x14ac:dyDescent="0.3">
      <c r="A21" s="1">
        <v>18</v>
      </c>
      <c r="B21" s="1" t="s">
        <v>112</v>
      </c>
      <c r="C21" s="1">
        <v>156</v>
      </c>
      <c r="D21" s="1">
        <v>2</v>
      </c>
    </row>
    <row r="22" spans="1:10" x14ac:dyDescent="0.3">
      <c r="A22" s="1">
        <v>19</v>
      </c>
      <c r="B22" s="1" t="s">
        <v>91</v>
      </c>
      <c r="C22" s="1">
        <v>143</v>
      </c>
      <c r="D22" s="1">
        <v>2</v>
      </c>
    </row>
    <row r="23" spans="1:10" x14ac:dyDescent="0.3">
      <c r="A23" s="1">
        <v>20</v>
      </c>
      <c r="B23" s="1" t="s">
        <v>83</v>
      </c>
      <c r="C23" s="1">
        <v>143</v>
      </c>
      <c r="D23" s="1">
        <v>2</v>
      </c>
    </row>
    <row r="24" spans="1:10" x14ac:dyDescent="0.3">
      <c r="A24" s="1">
        <v>21</v>
      </c>
      <c r="B24" s="1" t="s">
        <v>113</v>
      </c>
      <c r="C24" s="1">
        <v>143</v>
      </c>
      <c r="D24" s="1">
        <v>2</v>
      </c>
    </row>
    <row r="25" spans="1:10" s="4" customFormat="1" x14ac:dyDescent="0.3">
      <c r="A25" s="1">
        <v>22</v>
      </c>
      <c r="B25" s="1" t="s">
        <v>119</v>
      </c>
      <c r="C25" s="1">
        <f>65+65</f>
        <v>130</v>
      </c>
      <c r="D25" s="1">
        <v>2</v>
      </c>
    </row>
    <row r="26" spans="1:10" s="4" customFormat="1" x14ac:dyDescent="0.3">
      <c r="A26" s="1">
        <v>23</v>
      </c>
      <c r="B26" s="1" t="s">
        <v>121</v>
      </c>
      <c r="C26" s="1">
        <f>65+65</f>
        <v>130</v>
      </c>
      <c r="D26" s="1">
        <v>2</v>
      </c>
    </row>
    <row r="27" spans="1:10" s="8" customFormat="1" x14ac:dyDescent="0.3">
      <c r="A27" s="1">
        <v>24</v>
      </c>
      <c r="B27" s="1" t="s">
        <v>118</v>
      </c>
      <c r="C27" s="1">
        <f>65+65</f>
        <v>130</v>
      </c>
      <c r="D27" s="1">
        <v>2</v>
      </c>
    </row>
    <row r="28" spans="1:10" x14ac:dyDescent="0.3">
      <c r="A28" s="1">
        <v>25</v>
      </c>
      <c r="B28" s="5" t="s">
        <v>266</v>
      </c>
      <c r="C28" s="1">
        <v>78</v>
      </c>
      <c r="D28" s="1">
        <v>1</v>
      </c>
    </row>
    <row r="29" spans="1:10" x14ac:dyDescent="0.3">
      <c r="A29" s="1">
        <v>26</v>
      </c>
      <c r="B29" s="5" t="s">
        <v>268</v>
      </c>
      <c r="C29" s="1">
        <v>78</v>
      </c>
      <c r="D29" s="1">
        <v>1</v>
      </c>
    </row>
    <row r="30" spans="1:10" s="10" customFormat="1" x14ac:dyDescent="0.3">
      <c r="A30" s="1">
        <v>27</v>
      </c>
      <c r="B30" s="9" t="s">
        <v>131</v>
      </c>
      <c r="C30" s="9">
        <v>78</v>
      </c>
      <c r="D30" s="1">
        <v>1</v>
      </c>
    </row>
    <row r="31" spans="1:10" s="10" customFormat="1" x14ac:dyDescent="0.3">
      <c r="A31" s="1">
        <v>28</v>
      </c>
      <c r="B31" s="1" t="s">
        <v>120</v>
      </c>
      <c r="C31" s="1">
        <v>65</v>
      </c>
      <c r="D31" s="1">
        <v>1</v>
      </c>
    </row>
    <row r="32" spans="1:10" x14ac:dyDescent="0.3">
      <c r="A32" s="1">
        <v>29</v>
      </c>
      <c r="B32" s="5" t="s">
        <v>294</v>
      </c>
      <c r="C32" s="1">
        <v>65</v>
      </c>
      <c r="D32" s="1">
        <v>1</v>
      </c>
    </row>
    <row r="33" spans="1:6" s="10" customFormat="1" x14ac:dyDescent="0.3">
      <c r="A33" s="1">
        <v>30</v>
      </c>
      <c r="B33" s="5" t="s">
        <v>129</v>
      </c>
      <c r="C33" s="1">
        <v>65</v>
      </c>
      <c r="D33" s="1">
        <v>1</v>
      </c>
    </row>
    <row r="34" spans="1:6" s="10" customFormat="1" x14ac:dyDescent="0.3">
      <c r="A34" s="1">
        <v>31</v>
      </c>
      <c r="B34" s="5" t="s">
        <v>17</v>
      </c>
      <c r="C34" s="1">
        <v>65</v>
      </c>
      <c r="D34" s="1">
        <v>1</v>
      </c>
    </row>
    <row r="35" spans="1:6" x14ac:dyDescent="0.3">
      <c r="A35" s="1">
        <v>32</v>
      </c>
      <c r="B35" s="5" t="s">
        <v>293</v>
      </c>
      <c r="C35" s="1">
        <v>65</v>
      </c>
      <c r="D35" s="1">
        <v>1</v>
      </c>
    </row>
    <row r="36" spans="1:6" x14ac:dyDescent="0.3">
      <c r="A36" s="1">
        <v>33</v>
      </c>
      <c r="B36" s="1" t="s">
        <v>116</v>
      </c>
      <c r="C36" s="1">
        <v>65</v>
      </c>
      <c r="D36" s="1">
        <v>1</v>
      </c>
    </row>
    <row r="37" spans="1:6" x14ac:dyDescent="0.3">
      <c r="A37" s="1">
        <v>34</v>
      </c>
      <c r="B37" s="1" t="s">
        <v>117</v>
      </c>
      <c r="C37" s="1">
        <v>65</v>
      </c>
      <c r="D37" s="1">
        <v>1</v>
      </c>
    </row>
    <row r="38" spans="1:6" s="10" customFormat="1" x14ac:dyDescent="0.3">
      <c r="A38" s="1">
        <v>35</v>
      </c>
      <c r="B38" s="5" t="s">
        <v>295</v>
      </c>
      <c r="C38" s="1">
        <v>65</v>
      </c>
      <c r="D38" s="1">
        <v>1</v>
      </c>
    </row>
    <row r="40" spans="1:6" x14ac:dyDescent="0.3">
      <c r="A40" s="10" t="s">
        <v>35</v>
      </c>
      <c r="B40" s="10"/>
      <c r="C40" s="10"/>
      <c r="D40" s="10"/>
      <c r="E40" s="10"/>
      <c r="F40" s="10"/>
    </row>
  </sheetData>
  <sheetProtection formatCells="0" formatColumns="0" formatRows="0" insertColumns="0" insertRows="0" insertHyperlinks="0" deleteColumns="0" deleteRows="0" sort="0" autoFilter="0" pivotTables="0"/>
  <sortState ref="A5:D37">
    <sortCondition descending="1" ref="C5:C37"/>
    <sortCondition ref="B5:B37"/>
  </sortState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opLeftCell="A3" workbookViewId="0">
      <selection activeCell="H12" sqref="H12"/>
    </sheetView>
  </sheetViews>
  <sheetFormatPr baseColWidth="10" defaultColWidth="8.88671875" defaultRowHeight="14.4" x14ac:dyDescent="0.3"/>
  <cols>
    <col min="1" max="1" width="5.6640625" bestFit="1" customWidth="1"/>
    <col min="2" max="2" width="23.44140625" bestFit="1" customWidth="1"/>
    <col min="3" max="3" width="8" bestFit="1" customWidth="1"/>
    <col min="4" max="4" width="11.44140625" bestFit="1" customWidth="1"/>
    <col min="5" max="6" width="9.109375" bestFit="1"/>
  </cols>
  <sheetData>
    <row r="1" spans="1:6" x14ac:dyDescent="0.3">
      <c r="A1" s="22" t="s">
        <v>132</v>
      </c>
      <c r="B1" s="22"/>
      <c r="C1" s="22"/>
      <c r="D1" s="22"/>
      <c r="E1" s="6"/>
      <c r="F1" s="6"/>
    </row>
    <row r="2" spans="1:6" x14ac:dyDescent="0.3">
      <c r="A2" s="23" t="s">
        <v>275</v>
      </c>
      <c r="B2" s="23"/>
      <c r="C2" s="23"/>
      <c r="D2" s="23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78</v>
      </c>
      <c r="C4" s="11">
        <v>311</v>
      </c>
      <c r="D4" s="11">
        <v>3</v>
      </c>
    </row>
    <row r="5" spans="1:6" x14ac:dyDescent="0.3">
      <c r="A5" s="11">
        <v>2</v>
      </c>
      <c r="B5" s="11" t="s">
        <v>88</v>
      </c>
      <c r="C5" s="11">
        <v>292</v>
      </c>
      <c r="D5" s="11">
        <v>3</v>
      </c>
    </row>
    <row r="6" spans="1:6" x14ac:dyDescent="0.3">
      <c r="A6" s="11">
        <v>3</v>
      </c>
      <c r="B6" s="11" t="s">
        <v>84</v>
      </c>
      <c r="C6" s="11">
        <v>292</v>
      </c>
      <c r="D6" s="11">
        <v>3</v>
      </c>
    </row>
    <row r="7" spans="1:6" x14ac:dyDescent="0.3">
      <c r="A7" s="11">
        <v>4</v>
      </c>
      <c r="B7" s="11" t="s">
        <v>70</v>
      </c>
      <c r="C7" s="11">
        <v>290</v>
      </c>
      <c r="D7" s="11">
        <v>2</v>
      </c>
    </row>
    <row r="8" spans="1:6" x14ac:dyDescent="0.3">
      <c r="A8" s="11">
        <v>5</v>
      </c>
      <c r="B8" s="11" t="s">
        <v>133</v>
      </c>
      <c r="C8" s="11">
        <v>278</v>
      </c>
      <c r="D8" s="11">
        <v>3</v>
      </c>
    </row>
    <row r="9" spans="1:6" x14ac:dyDescent="0.3">
      <c r="A9" s="1">
        <v>6</v>
      </c>
      <c r="B9" s="1" t="s">
        <v>74</v>
      </c>
      <c r="C9" s="1">
        <v>271</v>
      </c>
      <c r="D9" s="1">
        <v>2</v>
      </c>
    </row>
    <row r="10" spans="1:6" x14ac:dyDescent="0.3">
      <c r="A10" s="1">
        <v>7</v>
      </c>
      <c r="B10" s="1" t="s">
        <v>92</v>
      </c>
      <c r="C10" s="1">
        <v>248</v>
      </c>
      <c r="D10" s="1">
        <v>3</v>
      </c>
    </row>
    <row r="11" spans="1:6" x14ac:dyDescent="0.3">
      <c r="A11" s="1">
        <v>8</v>
      </c>
      <c r="B11" s="1" t="s">
        <v>97</v>
      </c>
      <c r="C11" s="1">
        <v>248</v>
      </c>
      <c r="D11" s="1">
        <v>3</v>
      </c>
    </row>
    <row r="12" spans="1:6" x14ac:dyDescent="0.3">
      <c r="A12" s="1">
        <v>9</v>
      </c>
      <c r="B12" s="1" t="s">
        <v>90</v>
      </c>
      <c r="C12" s="1">
        <v>237</v>
      </c>
      <c r="D12" s="1">
        <v>2</v>
      </c>
    </row>
    <row r="13" spans="1:6" x14ac:dyDescent="0.3">
      <c r="A13" s="1">
        <v>10</v>
      </c>
      <c r="B13" s="1" t="s">
        <v>106</v>
      </c>
      <c r="C13" s="1">
        <f>170+65</f>
        <v>235</v>
      </c>
      <c r="D13" s="1">
        <v>3</v>
      </c>
    </row>
    <row r="14" spans="1:6" x14ac:dyDescent="0.3">
      <c r="A14" s="1">
        <v>11</v>
      </c>
      <c r="B14" s="1" t="s">
        <v>86</v>
      </c>
      <c r="C14" s="1">
        <v>233</v>
      </c>
      <c r="D14" s="1">
        <v>2</v>
      </c>
    </row>
    <row r="15" spans="1:6" x14ac:dyDescent="0.3">
      <c r="A15" s="1">
        <v>12</v>
      </c>
      <c r="B15" s="1" t="s">
        <v>110</v>
      </c>
      <c r="C15" s="1">
        <f>157+65</f>
        <v>222</v>
      </c>
      <c r="D15" s="1">
        <v>3</v>
      </c>
    </row>
    <row r="16" spans="1:6" x14ac:dyDescent="0.3">
      <c r="A16" s="1">
        <v>13</v>
      </c>
      <c r="B16" s="1" t="s">
        <v>135</v>
      </c>
      <c r="C16" s="1">
        <f>156+65</f>
        <v>221</v>
      </c>
      <c r="D16" s="1">
        <v>3</v>
      </c>
    </row>
    <row r="17" spans="1:4" x14ac:dyDescent="0.3">
      <c r="A17" s="1">
        <v>14</v>
      </c>
      <c r="B17" s="1" t="s">
        <v>95</v>
      </c>
      <c r="C17" s="1">
        <v>221</v>
      </c>
      <c r="D17" s="1">
        <v>3</v>
      </c>
    </row>
    <row r="18" spans="1:4" x14ac:dyDescent="0.3">
      <c r="A18" s="1">
        <v>15</v>
      </c>
      <c r="B18" s="1" t="s">
        <v>104</v>
      </c>
      <c r="C18" s="1">
        <v>221</v>
      </c>
      <c r="D18" s="1">
        <v>3</v>
      </c>
    </row>
    <row r="19" spans="1:4" x14ac:dyDescent="0.3">
      <c r="A19" s="1">
        <v>16</v>
      </c>
      <c r="B19" s="1" t="s">
        <v>100</v>
      </c>
      <c r="C19" s="1">
        <v>208</v>
      </c>
      <c r="D19" s="1">
        <v>3</v>
      </c>
    </row>
    <row r="20" spans="1:4" x14ac:dyDescent="0.3">
      <c r="A20" s="1">
        <v>17</v>
      </c>
      <c r="B20" s="1" t="s">
        <v>136</v>
      </c>
      <c r="C20" s="1">
        <f>143+65</f>
        <v>208</v>
      </c>
      <c r="D20" s="1">
        <v>3</v>
      </c>
    </row>
    <row r="21" spans="1:4" x14ac:dyDescent="0.3">
      <c r="A21" s="1">
        <v>18</v>
      </c>
      <c r="B21" s="1" t="s">
        <v>134</v>
      </c>
      <c r="C21" s="1">
        <v>170</v>
      </c>
      <c r="D21" s="1">
        <v>2</v>
      </c>
    </row>
    <row r="22" spans="1:4" s="4" customFormat="1" x14ac:dyDescent="0.3">
      <c r="A22" s="1">
        <v>19</v>
      </c>
      <c r="B22" s="1" t="s">
        <v>140</v>
      </c>
      <c r="C22" s="1">
        <v>143</v>
      </c>
      <c r="D22" s="1">
        <v>2</v>
      </c>
    </row>
    <row r="23" spans="1:4" x14ac:dyDescent="0.3">
      <c r="A23" s="1">
        <v>20</v>
      </c>
      <c r="B23" s="1" t="s">
        <v>139</v>
      </c>
      <c r="C23" s="1">
        <v>143</v>
      </c>
      <c r="D23" s="1">
        <v>2</v>
      </c>
    </row>
    <row r="24" spans="1:4" x14ac:dyDescent="0.3">
      <c r="A24" s="1">
        <v>21</v>
      </c>
      <c r="B24" s="1" t="s">
        <v>80</v>
      </c>
      <c r="C24" s="1">
        <v>143</v>
      </c>
      <c r="D24" s="1">
        <v>2</v>
      </c>
    </row>
    <row r="25" spans="1:4" x14ac:dyDescent="0.3">
      <c r="A25" s="1">
        <v>22</v>
      </c>
      <c r="B25" s="1" t="s">
        <v>72</v>
      </c>
      <c r="C25" s="1">
        <f>78+65</f>
        <v>143</v>
      </c>
      <c r="D25" s="1">
        <v>2</v>
      </c>
    </row>
    <row r="26" spans="1:4" x14ac:dyDescent="0.3">
      <c r="A26" s="1">
        <v>23</v>
      </c>
      <c r="B26" s="1" t="s">
        <v>137</v>
      </c>
      <c r="C26" s="1">
        <v>143</v>
      </c>
      <c r="D26" s="1">
        <v>2</v>
      </c>
    </row>
    <row r="27" spans="1:4" x14ac:dyDescent="0.3">
      <c r="A27" s="1">
        <v>24</v>
      </c>
      <c r="B27" s="1" t="s">
        <v>82</v>
      </c>
      <c r="C27" s="1">
        <v>130</v>
      </c>
      <c r="D27" s="1">
        <v>2</v>
      </c>
    </row>
    <row r="28" spans="1:4" s="10" customFormat="1" x14ac:dyDescent="0.3">
      <c r="A28" s="1">
        <v>25</v>
      </c>
      <c r="B28" s="1" t="s">
        <v>138</v>
      </c>
      <c r="C28" s="1">
        <v>130</v>
      </c>
      <c r="D28" s="1">
        <v>2</v>
      </c>
    </row>
    <row r="29" spans="1:4" s="4" customFormat="1" x14ac:dyDescent="0.3">
      <c r="A29" s="1">
        <v>26</v>
      </c>
      <c r="B29" s="5" t="s">
        <v>296</v>
      </c>
      <c r="C29" s="1">
        <v>108</v>
      </c>
      <c r="D29" s="1">
        <v>1</v>
      </c>
    </row>
    <row r="30" spans="1:4" s="10" customFormat="1" x14ac:dyDescent="0.3">
      <c r="A30" s="1">
        <v>27</v>
      </c>
      <c r="B30" s="1" t="s">
        <v>143</v>
      </c>
      <c r="C30" s="1">
        <v>92</v>
      </c>
      <c r="D30" s="1">
        <v>1</v>
      </c>
    </row>
    <row r="31" spans="1:4" s="4" customFormat="1" x14ac:dyDescent="0.3">
      <c r="A31" s="1">
        <v>28</v>
      </c>
      <c r="B31" s="1" t="s">
        <v>145</v>
      </c>
      <c r="C31" s="1">
        <v>78</v>
      </c>
      <c r="D31" s="1">
        <v>1</v>
      </c>
    </row>
    <row r="32" spans="1:4" s="4" customFormat="1" x14ac:dyDescent="0.3">
      <c r="A32" s="1">
        <v>29</v>
      </c>
      <c r="B32" s="1" t="s">
        <v>76</v>
      </c>
      <c r="C32" s="1">
        <v>78</v>
      </c>
      <c r="D32" s="1">
        <v>1</v>
      </c>
    </row>
    <row r="33" spans="1:6" x14ac:dyDescent="0.3">
      <c r="A33" s="1">
        <v>30</v>
      </c>
      <c r="B33" s="1" t="s">
        <v>262</v>
      </c>
      <c r="C33" s="1">
        <v>78</v>
      </c>
      <c r="D33" s="1">
        <v>1</v>
      </c>
    </row>
    <row r="34" spans="1:6" s="10" customFormat="1" x14ac:dyDescent="0.3">
      <c r="A34" s="1">
        <v>31</v>
      </c>
      <c r="B34" s="5" t="s">
        <v>297</v>
      </c>
      <c r="C34" s="1">
        <v>65</v>
      </c>
      <c r="D34" s="1">
        <v>1</v>
      </c>
    </row>
    <row r="35" spans="1:6" s="10" customFormat="1" x14ac:dyDescent="0.3">
      <c r="A35" s="1">
        <v>32</v>
      </c>
      <c r="B35" s="5" t="s">
        <v>273</v>
      </c>
      <c r="C35" s="1">
        <v>65</v>
      </c>
      <c r="D35" s="1">
        <v>1</v>
      </c>
    </row>
    <row r="36" spans="1:6" x14ac:dyDescent="0.3">
      <c r="A36" s="1">
        <v>33</v>
      </c>
      <c r="B36" s="5" t="s">
        <v>108</v>
      </c>
      <c r="C36" s="1">
        <v>65</v>
      </c>
      <c r="D36" s="1">
        <v>1</v>
      </c>
    </row>
    <row r="38" spans="1:6" x14ac:dyDescent="0.3">
      <c r="A38" s="10" t="s">
        <v>35</v>
      </c>
      <c r="B38" s="10"/>
      <c r="C38" s="10"/>
      <c r="D38" s="10"/>
      <c r="E38" s="10"/>
      <c r="F38" s="10"/>
    </row>
  </sheetData>
  <sheetProtection formatCells="0" formatColumns="0" formatRows="0" insertColumns="0" insertRows="0" insertHyperlinks="0" deleteColumns="0" deleteRows="0" sort="0" autoFilter="0" pivotTables="0"/>
  <sortState ref="B31:D36">
    <sortCondition descending="1" ref="C31:C36"/>
    <sortCondition ref="B31:B36"/>
  </sortState>
  <mergeCells count="2">
    <mergeCell ref="A1:D1"/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workbookViewId="0">
      <selection activeCell="I56" sqref="I56"/>
    </sheetView>
  </sheetViews>
  <sheetFormatPr baseColWidth="10" defaultColWidth="8.88671875" defaultRowHeight="14.4" x14ac:dyDescent="0.3"/>
  <cols>
    <col min="1" max="1" width="7" customWidth="1"/>
    <col min="2" max="2" width="25.77734375" bestFit="1" customWidth="1"/>
    <col min="3" max="3" width="8" bestFit="1" customWidth="1"/>
    <col min="4" max="4" width="11.44140625" bestFit="1" customWidth="1"/>
    <col min="5" max="6" width="9.109375" bestFit="1"/>
    <col min="8" max="8" width="3" bestFit="1" customWidth="1"/>
    <col min="9" max="9" width="12.44140625" bestFit="1" customWidth="1"/>
    <col min="10" max="10" width="4" bestFit="1" customWidth="1"/>
    <col min="11" max="11" width="2" bestFit="1" customWidth="1"/>
  </cols>
  <sheetData>
    <row r="1" spans="1:13" x14ac:dyDescent="0.3">
      <c r="A1" s="22" t="s">
        <v>122</v>
      </c>
      <c r="B1" s="22"/>
      <c r="C1" s="22"/>
      <c r="D1" s="22"/>
      <c r="E1" s="6"/>
      <c r="F1" s="6"/>
    </row>
    <row r="2" spans="1:13" x14ac:dyDescent="0.3">
      <c r="A2" s="23" t="s">
        <v>274</v>
      </c>
      <c r="B2" s="23"/>
      <c r="C2" s="23"/>
      <c r="D2" s="23"/>
    </row>
    <row r="3" spans="1:13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3" x14ac:dyDescent="0.3">
      <c r="A4" s="20">
        <v>1</v>
      </c>
      <c r="B4" s="20" t="s">
        <v>277</v>
      </c>
      <c r="C4" s="20">
        <v>399</v>
      </c>
      <c r="D4" s="20">
        <v>3</v>
      </c>
    </row>
    <row r="5" spans="1:13" x14ac:dyDescent="0.3">
      <c r="A5" s="20" t="s">
        <v>308</v>
      </c>
      <c r="B5" s="20" t="s">
        <v>107</v>
      </c>
      <c r="C5" s="20"/>
      <c r="D5" s="20"/>
    </row>
    <row r="6" spans="1:13" x14ac:dyDescent="0.3">
      <c r="A6" s="11">
        <v>2</v>
      </c>
      <c r="B6" s="11" t="s">
        <v>89</v>
      </c>
      <c r="C6" s="11">
        <v>358</v>
      </c>
      <c r="D6" s="11">
        <v>3</v>
      </c>
      <c r="G6" s="14"/>
      <c r="H6" s="14"/>
      <c r="I6" s="14"/>
      <c r="J6" s="14"/>
      <c r="K6" s="14"/>
      <c r="L6" s="14"/>
      <c r="M6" s="14"/>
    </row>
    <row r="7" spans="1:13" x14ac:dyDescent="0.3">
      <c r="A7" s="11" t="s">
        <v>301</v>
      </c>
      <c r="B7" s="11" t="s">
        <v>87</v>
      </c>
      <c r="C7" s="11"/>
      <c r="D7" s="11"/>
      <c r="G7" s="14"/>
      <c r="H7" s="14"/>
      <c r="I7" s="14"/>
      <c r="J7" s="14"/>
      <c r="K7" s="14"/>
      <c r="L7" s="14"/>
      <c r="M7" s="14"/>
    </row>
    <row r="8" spans="1:13" x14ac:dyDescent="0.3">
      <c r="A8" s="9">
        <v>3</v>
      </c>
      <c r="B8" s="9" t="s">
        <v>73</v>
      </c>
      <c r="C8" s="9">
        <v>308</v>
      </c>
      <c r="D8" s="9">
        <v>3</v>
      </c>
      <c r="G8" s="14"/>
      <c r="H8" s="14"/>
      <c r="I8" s="14"/>
      <c r="J8" s="14"/>
      <c r="K8" s="14"/>
      <c r="L8" s="14"/>
      <c r="M8" s="14"/>
    </row>
    <row r="9" spans="1:13" x14ac:dyDescent="0.3">
      <c r="A9" s="9"/>
      <c r="B9" s="9" t="s">
        <v>94</v>
      </c>
      <c r="C9" s="9"/>
      <c r="D9" s="9"/>
      <c r="G9" s="14"/>
      <c r="H9" s="14"/>
      <c r="I9" s="14"/>
      <c r="J9" s="14"/>
      <c r="K9" s="14"/>
      <c r="L9" s="14"/>
      <c r="M9" s="14"/>
    </row>
    <row r="10" spans="1:13" x14ac:dyDescent="0.3">
      <c r="A10" s="11">
        <v>4</v>
      </c>
      <c r="B10" s="11" t="s">
        <v>118</v>
      </c>
      <c r="C10" s="11">
        <v>276</v>
      </c>
      <c r="D10" s="11">
        <v>3</v>
      </c>
      <c r="G10" s="14"/>
      <c r="H10" s="14"/>
      <c r="I10" s="14"/>
      <c r="J10" s="14"/>
      <c r="K10" s="14"/>
      <c r="L10" s="14"/>
      <c r="M10" s="14"/>
    </row>
    <row r="11" spans="1:13" x14ac:dyDescent="0.3">
      <c r="A11" s="11" t="s">
        <v>301</v>
      </c>
      <c r="B11" s="11" t="s">
        <v>77</v>
      </c>
      <c r="C11" s="11"/>
      <c r="D11" s="11"/>
      <c r="G11" s="14"/>
      <c r="H11" s="14"/>
      <c r="I11" s="14"/>
      <c r="J11" s="14"/>
      <c r="K11" s="14"/>
      <c r="L11" s="14"/>
      <c r="M11" s="14"/>
    </row>
    <row r="12" spans="1:13" x14ac:dyDescent="0.3">
      <c r="A12" s="11">
        <v>5</v>
      </c>
      <c r="B12" s="11" t="s">
        <v>115</v>
      </c>
      <c r="C12" s="11">
        <v>264</v>
      </c>
      <c r="D12" s="11">
        <v>3</v>
      </c>
      <c r="G12" s="14"/>
      <c r="H12" s="14"/>
      <c r="I12" s="14"/>
      <c r="J12" s="14"/>
      <c r="K12" s="14"/>
      <c r="L12" s="14"/>
      <c r="M12" s="14"/>
    </row>
    <row r="13" spans="1:13" x14ac:dyDescent="0.3">
      <c r="A13" s="11" t="s">
        <v>303</v>
      </c>
      <c r="B13" s="11" t="s">
        <v>85</v>
      </c>
      <c r="C13" s="11"/>
      <c r="D13" s="11"/>
      <c r="G13" s="14"/>
      <c r="H13" s="14"/>
      <c r="I13" s="14"/>
      <c r="J13" s="14"/>
      <c r="K13" s="14"/>
      <c r="L13" s="14"/>
      <c r="M13" s="14"/>
    </row>
    <row r="14" spans="1:13" x14ac:dyDescent="0.3">
      <c r="A14" s="11">
        <v>6</v>
      </c>
      <c r="B14" s="11" t="s">
        <v>103</v>
      </c>
      <c r="C14" s="11">
        <f>156+78</f>
        <v>234</v>
      </c>
      <c r="D14" s="11">
        <v>3</v>
      </c>
    </row>
    <row r="15" spans="1:13" x14ac:dyDescent="0.3">
      <c r="A15" s="11" t="s">
        <v>308</v>
      </c>
      <c r="B15" s="11" t="s">
        <v>123</v>
      </c>
      <c r="C15" s="11"/>
      <c r="D15" s="11"/>
    </row>
    <row r="16" spans="1:13" x14ac:dyDescent="0.3">
      <c r="A16" s="1">
        <v>7</v>
      </c>
      <c r="B16" s="1" t="s">
        <v>75</v>
      </c>
      <c r="C16" s="1">
        <v>233</v>
      </c>
      <c r="D16" s="1">
        <v>2</v>
      </c>
    </row>
    <row r="17" spans="1:4" x14ac:dyDescent="0.3">
      <c r="A17" s="1"/>
      <c r="B17" s="1" t="s">
        <v>112</v>
      </c>
      <c r="C17" s="1"/>
      <c r="D17" s="1"/>
    </row>
    <row r="18" spans="1:4" x14ac:dyDescent="0.3">
      <c r="A18" s="1">
        <v>8</v>
      </c>
      <c r="B18" s="1" t="s">
        <v>121</v>
      </c>
      <c r="C18" s="1">
        <v>170</v>
      </c>
      <c r="D18" s="1">
        <v>2</v>
      </c>
    </row>
    <row r="19" spans="1:4" x14ac:dyDescent="0.3">
      <c r="A19" s="1"/>
      <c r="B19" s="1" t="s">
        <v>79</v>
      </c>
      <c r="C19" s="1"/>
      <c r="D19" s="1"/>
    </row>
    <row r="20" spans="1:4" x14ac:dyDescent="0.3">
      <c r="A20" s="1">
        <v>9</v>
      </c>
      <c r="B20" s="1" t="s">
        <v>119</v>
      </c>
      <c r="C20" s="1">
        <v>170</v>
      </c>
      <c r="D20" s="1">
        <v>2</v>
      </c>
    </row>
    <row r="21" spans="1:4" x14ac:dyDescent="0.3">
      <c r="A21" s="1"/>
      <c r="B21" s="1" t="s">
        <v>83</v>
      </c>
      <c r="C21" s="1"/>
      <c r="D21" s="1"/>
    </row>
    <row r="22" spans="1:4" x14ac:dyDescent="0.3">
      <c r="A22" s="1">
        <v>10</v>
      </c>
      <c r="B22" s="1" t="s">
        <v>124</v>
      </c>
      <c r="C22" s="1">
        <v>170</v>
      </c>
      <c r="D22" s="1">
        <v>2</v>
      </c>
    </row>
    <row r="23" spans="1:4" x14ac:dyDescent="0.3">
      <c r="A23" s="1"/>
      <c r="B23" s="1" t="s">
        <v>125</v>
      </c>
      <c r="C23" s="1"/>
      <c r="D23" s="1"/>
    </row>
    <row r="24" spans="1:4" x14ac:dyDescent="0.3">
      <c r="A24" s="1">
        <v>11</v>
      </c>
      <c r="B24" s="1" t="s">
        <v>91</v>
      </c>
      <c r="C24" s="1">
        <v>156</v>
      </c>
      <c r="D24" s="1">
        <v>2</v>
      </c>
    </row>
    <row r="25" spans="1:4" x14ac:dyDescent="0.3">
      <c r="A25" s="1"/>
      <c r="B25" s="1" t="s">
        <v>96</v>
      </c>
      <c r="C25" s="1"/>
      <c r="D25" s="1"/>
    </row>
    <row r="26" spans="1:4" x14ac:dyDescent="0.3">
      <c r="A26" s="1">
        <v>12</v>
      </c>
      <c r="B26" s="1" t="s">
        <v>101</v>
      </c>
      <c r="C26" s="1">
        <v>156</v>
      </c>
      <c r="D26" s="1">
        <v>2</v>
      </c>
    </row>
    <row r="27" spans="1:4" x14ac:dyDescent="0.3">
      <c r="A27" s="1"/>
      <c r="B27" s="1" t="s">
        <v>114</v>
      </c>
      <c r="C27" s="1"/>
      <c r="D27" s="1"/>
    </row>
    <row r="28" spans="1:4" x14ac:dyDescent="0.3">
      <c r="A28" s="1">
        <v>13</v>
      </c>
      <c r="B28" s="1" t="s">
        <v>98</v>
      </c>
      <c r="C28" s="1">
        <v>156</v>
      </c>
      <c r="D28" s="1">
        <v>2</v>
      </c>
    </row>
    <row r="29" spans="1:4" x14ac:dyDescent="0.3">
      <c r="A29" s="1"/>
      <c r="B29" s="1" t="s">
        <v>131</v>
      </c>
      <c r="C29" s="1"/>
      <c r="D29" s="1"/>
    </row>
    <row r="30" spans="1:4" x14ac:dyDescent="0.3">
      <c r="A30" s="1">
        <v>14</v>
      </c>
      <c r="B30" s="1" t="s">
        <v>105</v>
      </c>
      <c r="C30" s="1">
        <v>156</v>
      </c>
      <c r="D30" s="1">
        <v>2</v>
      </c>
    </row>
    <row r="31" spans="1:4" x14ac:dyDescent="0.3">
      <c r="A31" s="1"/>
      <c r="B31" s="1" t="s">
        <v>117</v>
      </c>
      <c r="C31" s="1"/>
      <c r="D31" s="1"/>
    </row>
    <row r="32" spans="1:4" x14ac:dyDescent="0.3">
      <c r="A32" s="1">
        <v>15</v>
      </c>
      <c r="B32" s="1" t="s">
        <v>129</v>
      </c>
      <c r="C32" s="1">
        <v>156</v>
      </c>
      <c r="D32" s="1">
        <v>2</v>
      </c>
    </row>
    <row r="33" spans="1:4" x14ac:dyDescent="0.3">
      <c r="A33" s="1"/>
      <c r="B33" s="1" t="s">
        <v>130</v>
      </c>
      <c r="C33" s="1"/>
      <c r="D33" s="1"/>
    </row>
    <row r="34" spans="1:4" s="4" customFormat="1" x14ac:dyDescent="0.3">
      <c r="A34" s="1">
        <v>16</v>
      </c>
      <c r="B34" s="5" t="s">
        <v>96</v>
      </c>
      <c r="C34" s="1">
        <v>145</v>
      </c>
      <c r="D34" s="1">
        <v>1</v>
      </c>
    </row>
    <row r="35" spans="1:4" s="4" customFormat="1" x14ac:dyDescent="0.3">
      <c r="A35" s="1"/>
      <c r="B35" s="5" t="s">
        <v>93</v>
      </c>
      <c r="C35" s="1"/>
      <c r="D35" s="1"/>
    </row>
    <row r="36" spans="1:4" x14ac:dyDescent="0.3">
      <c r="A36" s="1">
        <v>17</v>
      </c>
      <c r="B36" s="1" t="s">
        <v>93</v>
      </c>
      <c r="C36" s="1">
        <v>145</v>
      </c>
      <c r="D36" s="1">
        <v>1</v>
      </c>
    </row>
    <row r="37" spans="1:4" x14ac:dyDescent="0.3">
      <c r="A37" s="1"/>
      <c r="B37" s="1" t="s">
        <v>71</v>
      </c>
      <c r="C37" s="1"/>
      <c r="D37" s="1"/>
    </row>
    <row r="38" spans="1:4" s="4" customFormat="1" x14ac:dyDescent="0.3">
      <c r="A38" s="1">
        <v>18</v>
      </c>
      <c r="B38" s="1" t="s">
        <v>109</v>
      </c>
      <c r="C38" s="1">
        <v>92</v>
      </c>
      <c r="D38" s="1">
        <v>1</v>
      </c>
    </row>
    <row r="39" spans="1:4" s="4" customFormat="1" x14ac:dyDescent="0.3">
      <c r="A39" s="1"/>
      <c r="B39" s="1" t="s">
        <v>266</v>
      </c>
      <c r="C39" s="1"/>
      <c r="D39" s="1"/>
    </row>
    <row r="40" spans="1:4" s="4" customFormat="1" x14ac:dyDescent="0.3">
      <c r="A40" s="1">
        <v>19</v>
      </c>
      <c r="B40" s="1" t="s">
        <v>267</v>
      </c>
      <c r="C40" s="1">
        <v>92</v>
      </c>
      <c r="D40" s="1">
        <v>1</v>
      </c>
    </row>
    <row r="41" spans="1:4" s="4" customFormat="1" x14ac:dyDescent="0.3">
      <c r="A41" s="1"/>
      <c r="B41" s="1" t="s">
        <v>268</v>
      </c>
      <c r="C41" s="1"/>
      <c r="D41" s="1"/>
    </row>
    <row r="42" spans="1:4" x14ac:dyDescent="0.3">
      <c r="A42" s="1">
        <v>20</v>
      </c>
      <c r="B42" s="1" t="s">
        <v>71</v>
      </c>
      <c r="C42" s="1">
        <v>92</v>
      </c>
      <c r="D42" s="1">
        <v>1</v>
      </c>
    </row>
    <row r="43" spans="1:4" x14ac:dyDescent="0.3">
      <c r="A43" s="1"/>
      <c r="B43" s="1" t="s">
        <v>116</v>
      </c>
      <c r="C43" s="1"/>
      <c r="D43" s="1"/>
    </row>
    <row r="44" spans="1:4" x14ac:dyDescent="0.3">
      <c r="A44" s="1">
        <v>21</v>
      </c>
      <c r="B44" s="1" t="s">
        <v>81</v>
      </c>
      <c r="C44" s="1">
        <v>92</v>
      </c>
      <c r="D44" s="1">
        <v>1</v>
      </c>
    </row>
    <row r="45" spans="1:4" x14ac:dyDescent="0.3">
      <c r="A45" s="1"/>
      <c r="B45" s="1" t="s">
        <v>120</v>
      </c>
      <c r="C45" s="1"/>
      <c r="D45" s="1"/>
    </row>
    <row r="46" spans="1:4" s="4" customFormat="1" x14ac:dyDescent="0.3">
      <c r="A46" s="1">
        <v>22</v>
      </c>
      <c r="B46" s="1" t="s">
        <v>269</v>
      </c>
      <c r="C46" s="1">
        <v>78</v>
      </c>
      <c r="D46" s="1">
        <v>1</v>
      </c>
    </row>
    <row r="47" spans="1:4" s="4" customFormat="1" x14ac:dyDescent="0.3">
      <c r="A47" s="1"/>
      <c r="B47" s="1" t="s">
        <v>270</v>
      </c>
      <c r="C47" s="1"/>
      <c r="D47" s="1"/>
    </row>
    <row r="48" spans="1:4" s="4" customFormat="1" x14ac:dyDescent="0.3">
      <c r="A48" s="1">
        <v>23</v>
      </c>
      <c r="B48" s="1" t="s">
        <v>103</v>
      </c>
      <c r="C48" s="1">
        <v>78</v>
      </c>
      <c r="D48" s="1">
        <v>1</v>
      </c>
    </row>
    <row r="49" spans="1:6" s="4" customFormat="1" x14ac:dyDescent="0.3">
      <c r="A49" s="1"/>
      <c r="B49" s="1" t="s">
        <v>123</v>
      </c>
      <c r="C49" s="1"/>
      <c r="D49" s="1"/>
    </row>
    <row r="50" spans="1:6" s="4" customFormat="1" x14ac:dyDescent="0.3">
      <c r="A50" s="1">
        <v>24</v>
      </c>
      <c r="B50" s="1" t="s">
        <v>271</v>
      </c>
      <c r="C50" s="1">
        <v>78</v>
      </c>
      <c r="D50" s="1">
        <v>1</v>
      </c>
    </row>
    <row r="51" spans="1:6" s="4" customFormat="1" x14ac:dyDescent="0.3">
      <c r="A51" s="1"/>
      <c r="B51" s="1" t="s">
        <v>99</v>
      </c>
      <c r="C51" s="1"/>
      <c r="D51" s="1"/>
    </row>
    <row r="52" spans="1:6" x14ac:dyDescent="0.3">
      <c r="A52" s="1">
        <v>25</v>
      </c>
      <c r="B52" s="1" t="s">
        <v>116</v>
      </c>
      <c r="C52" s="1">
        <v>78</v>
      </c>
      <c r="D52" s="1">
        <v>1</v>
      </c>
    </row>
    <row r="53" spans="1:6" x14ac:dyDescent="0.3">
      <c r="A53" s="1"/>
      <c r="B53" s="1" t="s">
        <v>126</v>
      </c>
      <c r="C53" s="1"/>
      <c r="D53" s="1"/>
    </row>
    <row r="54" spans="1:6" x14ac:dyDescent="0.3">
      <c r="A54" s="1">
        <v>26</v>
      </c>
      <c r="B54" s="1" t="s">
        <v>81</v>
      </c>
      <c r="C54" s="1">
        <v>78</v>
      </c>
      <c r="D54" s="1">
        <v>1</v>
      </c>
    </row>
    <row r="55" spans="1:6" x14ac:dyDescent="0.3">
      <c r="A55" s="1"/>
      <c r="B55" s="1" t="s">
        <v>126</v>
      </c>
      <c r="C55" s="1"/>
      <c r="D55" s="1"/>
    </row>
    <row r="56" spans="1:6" x14ac:dyDescent="0.3">
      <c r="A56" s="1">
        <v>27</v>
      </c>
      <c r="B56" s="1" t="s">
        <v>127</v>
      </c>
      <c r="C56" s="1">
        <v>78</v>
      </c>
      <c r="D56" s="1">
        <v>1</v>
      </c>
    </row>
    <row r="57" spans="1:6" x14ac:dyDescent="0.3">
      <c r="A57" s="1"/>
      <c r="B57" s="1" t="s">
        <v>128</v>
      </c>
      <c r="C57" s="1"/>
      <c r="D57" s="1"/>
    </row>
    <row r="58" spans="1:6" x14ac:dyDescent="0.3">
      <c r="A58" s="1">
        <v>28</v>
      </c>
      <c r="B58" s="1" t="s">
        <v>109</v>
      </c>
      <c r="C58" s="1">
        <v>78</v>
      </c>
      <c r="D58" s="1">
        <v>1</v>
      </c>
    </row>
    <row r="59" spans="1:6" x14ac:dyDescent="0.3">
      <c r="A59" s="1"/>
      <c r="B59" s="1" t="s">
        <v>79</v>
      </c>
      <c r="C59" s="1"/>
      <c r="D59" s="1"/>
    </row>
    <row r="61" spans="1:6" x14ac:dyDescent="0.3">
      <c r="A61" s="10" t="s">
        <v>35</v>
      </c>
      <c r="B61" s="10"/>
      <c r="C61" s="10"/>
      <c r="D61" s="10"/>
      <c r="E61" s="10"/>
      <c r="F61" s="1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workbookViewId="0">
      <selection activeCell="J14" sqref="J14"/>
    </sheetView>
  </sheetViews>
  <sheetFormatPr baseColWidth="10" defaultColWidth="8.88671875" defaultRowHeight="14.4" x14ac:dyDescent="0.3"/>
  <cols>
    <col min="1" max="1" width="5.6640625" bestFit="1" customWidth="1"/>
    <col min="2" max="2" width="23.44140625" bestFit="1" customWidth="1"/>
    <col min="3" max="3" width="8" bestFit="1" customWidth="1"/>
    <col min="4" max="4" width="11.44140625" bestFit="1" customWidth="1"/>
    <col min="5" max="6" width="9.109375" bestFit="1"/>
  </cols>
  <sheetData>
    <row r="1" spans="1:6" x14ac:dyDescent="0.3">
      <c r="A1" s="22" t="s">
        <v>141</v>
      </c>
      <c r="B1" s="22"/>
      <c r="C1" s="22"/>
      <c r="D1" s="22"/>
      <c r="E1" s="6"/>
      <c r="F1" s="6"/>
    </row>
    <row r="2" spans="1:6" x14ac:dyDescent="0.3">
      <c r="A2" s="23" t="s">
        <v>274</v>
      </c>
      <c r="B2" s="23"/>
      <c r="C2" s="23"/>
      <c r="D2" s="23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78</v>
      </c>
      <c r="C4" s="11">
        <v>342</v>
      </c>
      <c r="D4" s="11">
        <v>3</v>
      </c>
    </row>
    <row r="5" spans="1:6" x14ac:dyDescent="0.3">
      <c r="A5" s="11" t="s">
        <v>301</v>
      </c>
      <c r="B5" s="11" t="s">
        <v>95</v>
      </c>
      <c r="C5" s="11"/>
      <c r="D5" s="11"/>
    </row>
    <row r="6" spans="1:6" x14ac:dyDescent="0.3">
      <c r="A6" s="11">
        <v>2</v>
      </c>
      <c r="B6" s="11" t="s">
        <v>106</v>
      </c>
      <c r="C6" s="11">
        <v>294</v>
      </c>
      <c r="D6" s="11">
        <v>3</v>
      </c>
    </row>
    <row r="7" spans="1:6" x14ac:dyDescent="0.3">
      <c r="A7" s="11" t="s">
        <v>305</v>
      </c>
      <c r="B7" s="11" t="s">
        <v>133</v>
      </c>
      <c r="C7" s="11"/>
      <c r="D7" s="11"/>
    </row>
    <row r="8" spans="1:6" x14ac:dyDescent="0.3">
      <c r="A8" s="11">
        <v>3</v>
      </c>
      <c r="B8" s="11" t="s">
        <v>92</v>
      </c>
      <c r="C8" s="11">
        <v>294</v>
      </c>
      <c r="D8" s="11">
        <v>3</v>
      </c>
    </row>
    <row r="9" spans="1:6" x14ac:dyDescent="0.3">
      <c r="A9" s="11" t="s">
        <v>304</v>
      </c>
      <c r="B9" s="11" t="s">
        <v>97</v>
      </c>
      <c r="C9" s="11"/>
      <c r="D9" s="11"/>
    </row>
    <row r="10" spans="1:6" x14ac:dyDescent="0.3">
      <c r="A10" s="11">
        <v>4</v>
      </c>
      <c r="B10" s="11" t="s">
        <v>88</v>
      </c>
      <c r="C10" s="11">
        <v>290</v>
      </c>
      <c r="D10" s="11">
        <v>2</v>
      </c>
    </row>
    <row r="11" spans="1:6" x14ac:dyDescent="0.3">
      <c r="A11" s="11" t="s">
        <v>301</v>
      </c>
      <c r="B11" s="11" t="s">
        <v>90</v>
      </c>
      <c r="C11" s="11"/>
      <c r="D11" s="11"/>
    </row>
    <row r="12" spans="1:6" x14ac:dyDescent="0.3">
      <c r="A12" s="11">
        <v>5</v>
      </c>
      <c r="B12" s="11" t="s">
        <v>100</v>
      </c>
      <c r="C12" s="11">
        <v>278</v>
      </c>
      <c r="D12" s="11">
        <v>3</v>
      </c>
    </row>
    <row r="13" spans="1:6" x14ac:dyDescent="0.3">
      <c r="A13" s="11" t="s">
        <v>307</v>
      </c>
      <c r="B13" s="11" t="s">
        <v>136</v>
      </c>
      <c r="C13" s="11"/>
      <c r="D13" s="11"/>
    </row>
    <row r="14" spans="1:6" x14ac:dyDescent="0.3">
      <c r="A14" s="1">
        <v>6</v>
      </c>
      <c r="B14" s="1" t="s">
        <v>104</v>
      </c>
      <c r="C14" s="1">
        <v>248</v>
      </c>
      <c r="D14" s="1">
        <v>2</v>
      </c>
    </row>
    <row r="15" spans="1:6" x14ac:dyDescent="0.3">
      <c r="A15" s="1"/>
      <c r="B15" s="1" t="s">
        <v>108</v>
      </c>
      <c r="C15" s="1"/>
      <c r="D15" s="1"/>
    </row>
    <row r="16" spans="1:6" x14ac:dyDescent="0.3">
      <c r="A16" s="1">
        <v>7</v>
      </c>
      <c r="B16" s="1" t="s">
        <v>134</v>
      </c>
      <c r="C16" s="1">
        <v>237</v>
      </c>
      <c r="D16" s="1">
        <v>2</v>
      </c>
    </row>
    <row r="17" spans="1:4" x14ac:dyDescent="0.3">
      <c r="A17" s="1"/>
      <c r="B17" s="1" t="s">
        <v>84</v>
      </c>
      <c r="C17" s="1"/>
      <c r="D17" s="1"/>
    </row>
    <row r="18" spans="1:4" x14ac:dyDescent="0.3">
      <c r="A18" s="1">
        <v>8</v>
      </c>
      <c r="B18" s="1" t="s">
        <v>72</v>
      </c>
      <c r="C18" s="1">
        <v>234</v>
      </c>
      <c r="D18" s="1">
        <v>3</v>
      </c>
    </row>
    <row r="19" spans="1:4" x14ac:dyDescent="0.3">
      <c r="A19" s="1"/>
      <c r="B19" s="1" t="s">
        <v>143</v>
      </c>
      <c r="C19" s="1"/>
      <c r="D19" s="1"/>
    </row>
    <row r="20" spans="1:4" x14ac:dyDescent="0.3">
      <c r="A20" s="1">
        <v>9</v>
      </c>
      <c r="B20" s="1" t="s">
        <v>142</v>
      </c>
      <c r="C20" s="1">
        <v>203</v>
      </c>
      <c r="D20" s="1">
        <v>2</v>
      </c>
    </row>
    <row r="21" spans="1:4" x14ac:dyDescent="0.3">
      <c r="A21" s="1"/>
      <c r="B21" s="1" t="s">
        <v>80</v>
      </c>
      <c r="C21" s="1"/>
      <c r="D21" s="1"/>
    </row>
    <row r="22" spans="1:4" x14ac:dyDescent="0.3">
      <c r="A22" s="1">
        <v>10</v>
      </c>
      <c r="B22" s="1" t="s">
        <v>76</v>
      </c>
      <c r="C22" s="1">
        <v>200</v>
      </c>
      <c r="D22" s="1">
        <v>2</v>
      </c>
    </row>
    <row r="23" spans="1:4" x14ac:dyDescent="0.3">
      <c r="A23" s="1"/>
      <c r="B23" s="1" t="s">
        <v>82</v>
      </c>
      <c r="C23" s="1"/>
      <c r="D23" s="1"/>
    </row>
    <row r="24" spans="1:4" x14ac:dyDescent="0.3">
      <c r="A24" s="1">
        <v>11</v>
      </c>
      <c r="B24" s="1" t="s">
        <v>139</v>
      </c>
      <c r="C24" s="1">
        <v>184</v>
      </c>
      <c r="D24" s="1">
        <v>2</v>
      </c>
    </row>
    <row r="25" spans="1:4" x14ac:dyDescent="0.3">
      <c r="A25" s="1"/>
      <c r="B25" s="1" t="s">
        <v>110</v>
      </c>
      <c r="C25" s="1"/>
      <c r="D25" s="1"/>
    </row>
    <row r="26" spans="1:4" x14ac:dyDescent="0.3">
      <c r="A26" s="1">
        <v>12</v>
      </c>
      <c r="B26" s="1" t="s">
        <v>86</v>
      </c>
      <c r="C26" s="1">
        <v>170</v>
      </c>
      <c r="D26" s="1">
        <v>2</v>
      </c>
    </row>
    <row r="27" spans="1:4" x14ac:dyDescent="0.3">
      <c r="A27" s="1"/>
      <c r="B27" s="1" t="s">
        <v>140</v>
      </c>
      <c r="C27" s="1"/>
      <c r="D27" s="1"/>
    </row>
    <row r="28" spans="1:4" x14ac:dyDescent="0.3">
      <c r="A28" s="1">
        <v>13</v>
      </c>
      <c r="B28" s="1" t="s">
        <v>135</v>
      </c>
      <c r="C28" s="1">
        <v>156</v>
      </c>
      <c r="D28" s="1">
        <v>2</v>
      </c>
    </row>
    <row r="29" spans="1:4" x14ac:dyDescent="0.3">
      <c r="A29" s="1"/>
      <c r="B29" s="1" t="s">
        <v>144</v>
      </c>
      <c r="C29" s="1"/>
      <c r="D29" s="1"/>
    </row>
    <row r="30" spans="1:4" s="4" customFormat="1" x14ac:dyDescent="0.3">
      <c r="A30" s="1">
        <v>14</v>
      </c>
      <c r="B30" s="1" t="s">
        <v>139</v>
      </c>
      <c r="C30" s="1">
        <v>92</v>
      </c>
      <c r="D30" s="1">
        <v>1</v>
      </c>
    </row>
    <row r="31" spans="1:4" s="4" customFormat="1" x14ac:dyDescent="0.3">
      <c r="A31" s="1"/>
      <c r="B31" s="1" t="s">
        <v>259</v>
      </c>
      <c r="C31" s="1"/>
      <c r="D31" s="1"/>
    </row>
    <row r="32" spans="1:4" s="4" customFormat="1" x14ac:dyDescent="0.3">
      <c r="A32" s="1">
        <v>15</v>
      </c>
      <c r="B32" s="1" t="s">
        <v>84</v>
      </c>
      <c r="C32" s="1">
        <v>92</v>
      </c>
      <c r="D32" s="1">
        <v>1</v>
      </c>
    </row>
    <row r="33" spans="1:4" s="4" customFormat="1" x14ac:dyDescent="0.3">
      <c r="A33" s="1"/>
      <c r="B33" s="5" t="s">
        <v>273</v>
      </c>
      <c r="C33" s="1"/>
      <c r="D33" s="1"/>
    </row>
    <row r="34" spans="1:4" x14ac:dyDescent="0.3">
      <c r="A34" s="1">
        <v>16</v>
      </c>
      <c r="B34" s="1" t="s">
        <v>145</v>
      </c>
      <c r="C34" s="1">
        <v>92</v>
      </c>
      <c r="D34" s="1">
        <v>1</v>
      </c>
    </row>
    <row r="35" spans="1:4" x14ac:dyDescent="0.3">
      <c r="A35" s="1"/>
      <c r="B35" s="1" t="s">
        <v>137</v>
      </c>
      <c r="C35" s="1"/>
      <c r="D35" s="1"/>
    </row>
    <row r="36" spans="1:4" x14ac:dyDescent="0.3">
      <c r="A36" s="1">
        <v>17</v>
      </c>
      <c r="B36" s="1" t="s">
        <v>145</v>
      </c>
      <c r="C36" s="1">
        <v>92</v>
      </c>
      <c r="D36" s="1">
        <v>1</v>
      </c>
    </row>
    <row r="37" spans="1:4" x14ac:dyDescent="0.3">
      <c r="A37" s="1"/>
      <c r="B37" s="1" t="s">
        <v>146</v>
      </c>
      <c r="C37" s="1"/>
      <c r="D37" s="1"/>
    </row>
    <row r="38" spans="1:4" s="4" customFormat="1" x14ac:dyDescent="0.3">
      <c r="A38" s="1">
        <v>18</v>
      </c>
      <c r="B38" s="1" t="s">
        <v>145</v>
      </c>
      <c r="C38" s="1">
        <v>78</v>
      </c>
      <c r="D38" s="1">
        <v>1</v>
      </c>
    </row>
    <row r="39" spans="1:4" s="4" customFormat="1" x14ac:dyDescent="0.3">
      <c r="A39" s="1"/>
      <c r="B39" s="1" t="s">
        <v>260</v>
      </c>
      <c r="C39" s="1"/>
      <c r="D39" s="1"/>
    </row>
    <row r="40" spans="1:4" s="4" customFormat="1" x14ac:dyDescent="0.3">
      <c r="A40" s="1">
        <v>19</v>
      </c>
      <c r="B40" s="1" t="s">
        <v>110</v>
      </c>
      <c r="C40" s="1">
        <v>78</v>
      </c>
      <c r="D40" s="1">
        <v>1</v>
      </c>
    </row>
    <row r="41" spans="1:4" s="4" customFormat="1" x14ac:dyDescent="0.3">
      <c r="A41" s="1"/>
      <c r="B41" s="1" t="s">
        <v>261</v>
      </c>
      <c r="C41" s="1"/>
      <c r="D41" s="1"/>
    </row>
    <row r="42" spans="1:4" s="4" customFormat="1" x14ac:dyDescent="0.3">
      <c r="A42" s="1">
        <v>20</v>
      </c>
      <c r="B42" s="1" t="s">
        <v>102</v>
      </c>
      <c r="C42" s="1">
        <v>78</v>
      </c>
      <c r="D42" s="1">
        <v>1</v>
      </c>
    </row>
    <row r="43" spans="1:4" s="4" customFormat="1" x14ac:dyDescent="0.3">
      <c r="A43" s="1"/>
      <c r="B43" s="1" t="s">
        <v>262</v>
      </c>
      <c r="C43" s="1"/>
      <c r="D43" s="1"/>
    </row>
    <row r="44" spans="1:4" s="4" customFormat="1" x14ac:dyDescent="0.3">
      <c r="A44" s="1">
        <v>21</v>
      </c>
      <c r="B44" s="1" t="s">
        <v>263</v>
      </c>
      <c r="C44" s="1">
        <v>78</v>
      </c>
      <c r="D44" s="1">
        <v>1</v>
      </c>
    </row>
    <row r="45" spans="1:4" s="4" customFormat="1" x14ac:dyDescent="0.3">
      <c r="A45" s="1"/>
      <c r="B45" s="1" t="s">
        <v>264</v>
      </c>
      <c r="C45" s="1"/>
      <c r="D45" s="1"/>
    </row>
    <row r="46" spans="1:4" s="4" customFormat="1" x14ac:dyDescent="0.3">
      <c r="A46" s="1">
        <v>22</v>
      </c>
      <c r="B46" s="1" t="s">
        <v>140</v>
      </c>
      <c r="C46" s="1">
        <v>78</v>
      </c>
      <c r="D46" s="1">
        <v>1</v>
      </c>
    </row>
    <row r="47" spans="1:4" s="4" customFormat="1" x14ac:dyDescent="0.3">
      <c r="A47" s="1"/>
      <c r="B47" s="1" t="s">
        <v>265</v>
      </c>
      <c r="C47" s="1"/>
      <c r="D47" s="1"/>
    </row>
    <row r="48" spans="1:4" x14ac:dyDescent="0.3">
      <c r="A48" s="1">
        <v>23</v>
      </c>
      <c r="B48" s="1" t="s">
        <v>102</v>
      </c>
      <c r="C48" s="1">
        <v>78</v>
      </c>
      <c r="D48" s="1">
        <v>1</v>
      </c>
    </row>
    <row r="49" spans="1:6" x14ac:dyDescent="0.3">
      <c r="A49" s="1"/>
      <c r="B49" s="1" t="s">
        <v>138</v>
      </c>
      <c r="C49" s="1"/>
      <c r="D49" s="1"/>
    </row>
    <row r="50" spans="1:6" x14ac:dyDescent="0.3">
      <c r="A50" s="1">
        <v>24</v>
      </c>
      <c r="B50" s="1" t="s">
        <v>147</v>
      </c>
      <c r="C50" s="1">
        <v>78</v>
      </c>
      <c r="D50" s="1">
        <v>1</v>
      </c>
    </row>
    <row r="51" spans="1:6" x14ac:dyDescent="0.3">
      <c r="A51" s="1"/>
      <c r="B51" s="1" t="s">
        <v>138</v>
      </c>
      <c r="C51" s="1"/>
      <c r="D51" s="1"/>
    </row>
    <row r="52" spans="1:6" s="4" customFormat="1" x14ac:dyDescent="0.3">
      <c r="A52" s="1">
        <v>25</v>
      </c>
      <c r="B52" s="1" t="s">
        <v>135</v>
      </c>
      <c r="C52" s="1">
        <v>78</v>
      </c>
      <c r="D52" s="1">
        <v>1</v>
      </c>
    </row>
    <row r="53" spans="1:6" s="4" customFormat="1" x14ac:dyDescent="0.3">
      <c r="A53" s="1"/>
      <c r="B53" s="1" t="s">
        <v>144</v>
      </c>
      <c r="C53" s="1"/>
      <c r="D53" s="1"/>
    </row>
    <row r="55" spans="1:6" x14ac:dyDescent="0.3">
      <c r="A55" s="24" t="s">
        <v>35</v>
      </c>
      <c r="B55" s="24"/>
      <c r="C55" s="24"/>
      <c r="D55" s="24"/>
      <c r="E55" s="24"/>
      <c r="F55" s="24"/>
    </row>
  </sheetData>
  <sheetProtection formatCells="0" formatColumns="0" formatRows="0" insertColumns="0" insertRows="0" insertHyperlinks="0" deleteColumns="0" deleteRows="0" sort="0" autoFilter="0" pivotTables="0"/>
  <mergeCells count="3">
    <mergeCell ref="A55:F55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Simple Homme Benjamins</vt:lpstr>
      <vt:lpstr>Simple Dame Benjamins</vt:lpstr>
      <vt:lpstr>Double Hommes Benjamins</vt:lpstr>
      <vt:lpstr>Double Dames Benjamins</vt:lpstr>
      <vt:lpstr>Double Mixte Benjamins</vt:lpstr>
      <vt:lpstr>Simple Homme Minimes</vt:lpstr>
      <vt:lpstr>Simple Dame Minimes</vt:lpstr>
      <vt:lpstr>Double Hommes Minimes</vt:lpstr>
      <vt:lpstr>Double Dames Minimes</vt:lpstr>
      <vt:lpstr>Double Mixte Minimes</vt:lpstr>
      <vt:lpstr>Simple Hommes Cadets</vt:lpstr>
      <vt:lpstr>Simple Dame Cadets</vt:lpstr>
      <vt:lpstr>Double Hommes Cadets</vt:lpstr>
      <vt:lpstr>Double Dames Cadet</vt:lpstr>
      <vt:lpstr>Double Mixte Cadets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Circuits</dc:title>
  <dc:subject>Les classements</dc:subject>
  <dc:creator>BadNet</dc:creator>
  <cp:keywords/>
  <dc:description/>
  <cp:lastModifiedBy>E SOUSA Silvia</cp:lastModifiedBy>
  <dcterms:created xsi:type="dcterms:W3CDTF">2017-03-07T14:43:45Z</dcterms:created>
  <dcterms:modified xsi:type="dcterms:W3CDTF">2017-03-10T10:48:30Z</dcterms:modified>
  <cp:category/>
</cp:coreProperties>
</file>